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BBAA39C-C90E-4102-98A3-E77530A96BD0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KURUMLAR1" sheetId="8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BELEDİYELER!$B$1:$B$134</definedName>
    <definedName name="_xlnm.Print_Area" localSheetId="2">'BELEDİYE BAZINDA'!$A$1:$G$14</definedName>
    <definedName name="_xlnm.Print_Area" localSheetId="1">BELEDİYELER!$A$1:$G$134</definedName>
    <definedName name="_xlnm.Print_Area" localSheetId="6">'İLÇELERE GÖRE'!$A$1:$F$21</definedName>
    <definedName name="_xlnm.Print_Area" localSheetId="0">KURUMLAR1!$A$1:$H$312</definedName>
    <definedName name="_xlnm.Print_Area" localSheetId="5">'PROJE BAZINDA'!$A$1:$F$7</definedName>
    <definedName name="_xlnm.Print_Area" localSheetId="4">'YATIRIMCI KURULUŞLAR'!$A$1:$H$24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2" l="1"/>
  <c r="T66" i="2"/>
  <c r="T101" i="2"/>
  <c r="T94" i="2"/>
  <c r="G136" i="2"/>
  <c r="F136" i="2"/>
  <c r="E136" i="2"/>
  <c r="D136" i="2"/>
  <c r="H312" i="8"/>
  <c r="F312" i="8"/>
  <c r="E312" i="8"/>
  <c r="G312" i="8"/>
  <c r="E3" i="6" l="1"/>
  <c r="E3" i="7"/>
  <c r="F3" i="3"/>
  <c r="F3" i="5"/>
  <c r="E3" i="4" l="1"/>
  <c r="G3" i="3" l="1"/>
  <c r="E3" i="3"/>
  <c r="D3" i="3"/>
  <c r="C3" i="3"/>
  <c r="F3" i="4"/>
  <c r="D3" i="4"/>
  <c r="C3" i="4"/>
  <c r="B3" i="4"/>
  <c r="G3" i="5"/>
  <c r="E3" i="5"/>
  <c r="D3" i="5"/>
  <c r="C3" i="5"/>
  <c r="F3" i="6" l="1"/>
  <c r="D3" i="6"/>
  <c r="C3" i="6"/>
  <c r="B3" i="6"/>
  <c r="F3" i="7"/>
  <c r="D3" i="7"/>
  <c r="C3" i="7"/>
  <c r="B3" i="7"/>
</calcChain>
</file>

<file path=xl/sharedStrings.xml><?xml version="1.0" encoding="utf-8"?>
<sst xmlns="http://schemas.openxmlformats.org/spreadsheetml/2006/main" count="1627" uniqueCount="539">
  <si>
    <t>İLLER YATIRIM PROJELERİ İZLEME RAPORU</t>
  </si>
  <si>
    <t>YATIRIMCI KURULUŞ</t>
  </si>
  <si>
    <t>PROJE ADI</t>
  </si>
  <si>
    <t>TOPLAM PROJE 
TUTARI</t>
  </si>
  <si>
    <t>ÖNCEKİ YILLAR 
TOPLAM HARCAMASI</t>
  </si>
  <si>
    <t>YIL HARCAMA 
TUTARI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</si>
  <si>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</si>
  <si>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</si>
  <si>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</si>
  <si>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</si>
  <si>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</si>
  <si>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</si>
  <si>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</si>
  <si>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</si>
  <si>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</si>
  <si>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</si>
  <si>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</si>
  <si>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</si>
  <si>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</si>
  <si>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</si>
  <si>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</si>
  <si>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İmalat</t>
  </si>
  <si>
    <t>Devam Ediyor</t>
  </si>
  <si>
    <t>Diğer Kamu Hizmetleri-İktisadi</t>
  </si>
  <si>
    <t>Bitti</t>
  </si>
  <si>
    <t>İhale Aşamasında</t>
  </si>
  <si>
    <t>Eğitim</t>
  </si>
  <si>
    <t>Diğer Kamu Hizmetleri-Sosyal</t>
  </si>
  <si>
    <t>Turizm</t>
  </si>
  <si>
    <t>Enerji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</si>
  <si>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</si>
  <si>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</si>
  <si>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</si>
  <si>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</si>
  <si>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</si>
  <si>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</si>
  <si>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</si>
  <si>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</si>
  <si>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</si>
  <si>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</si>
  <si>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</si>
  <si>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</si>
  <si>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</si>
  <si>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</si>
  <si>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</si>
  <si>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</si>
  <si>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</si>
  <si>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</si>
  <si>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</si>
  <si>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</si>
  <si>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</si>
  <si>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</si>
  <si>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</si>
  <si>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</si>
  <si>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</si>
  <si>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</si>
  <si>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</si>
  <si>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</si>
  <si>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</si>
  <si>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</si>
  <si>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</si>
  <si>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</si>
  <si>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</si>
  <si>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</si>
  <si>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</si>
  <si>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</si>
  <si>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</si>
  <si>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</si>
  <si>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</si>
  <si>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</si>
  <si>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</si>
  <si>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</si>
  <si>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</si>
  <si>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</si>
  <si>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</si>
  <si>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</si>
  <si>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 xml:space="preserve"> </t>
  </si>
  <si>
    <t>Yıl Harcama
 Oranı (%)</t>
  </si>
  <si>
    <t>MANİSA DEMİRCİ ALAAĞAÇ GÖLETİ İKMALİ 2. KISIM</t>
  </si>
  <si>
    <t>MANİSA GÖRDES KOBAKLAR GÖLETİ</t>
  </si>
  <si>
    <t>MANİSA GÜRDÜK GÖLETİ RÖLEKASYON YOLU (AKHİSAR SINDIRGI KARAYOLU) VİYADÜK YAPIMI</t>
  </si>
  <si>
    <t>MANİSA KIRKAĞAÇ AT VE TİGH (OTOYOL) İKMALİ</t>
  </si>
  <si>
    <t>MANİSA-AKHİSAR ÇAMÖNÜ GÖLETİ SULAMASI</t>
  </si>
  <si>
    <t>MANİSA-ALAŞEHİR HORZUM ALAYAKA GÖLETİ VE SULAMASI</t>
  </si>
  <si>
    <t>MANİSA-DEMİRCİ BOYACIK GÖLETİ VE SULAMASI</t>
  </si>
  <si>
    <t>MANİSA-KIRKAĞAÇ ÇOBANLAR GÖLETİ VE SULAMASI</t>
  </si>
  <si>
    <t>MANİSA-YUNUSEMRE BEYDEĞİRMENİ GÖLETİ İKMALİ</t>
  </si>
  <si>
    <t>MANİSA DEMİRCİ GÜVELİ GÖLETİ SULAMASI</t>
  </si>
  <si>
    <t>MANİSA İLİ TAŞKIN TESİSLERİ KORUYUCU GÜVENLİK TEDBİRLERİ</t>
  </si>
  <si>
    <t>2. BÖLGE İŞLETMEDEKİ BORULU SULAMALARA SAYAÇ TAKILMASI 2. KISIM</t>
  </si>
  <si>
    <t>MANİSA ALAŞEHİR TOYGARLI GÖLETİ SULAMASI</t>
  </si>
  <si>
    <t>MANİSA DEMİRCİ ÇANAKÇI GÖLETİ SULAMASI</t>
  </si>
  <si>
    <t>MANİSA DEMİRCİ KUZUKÖY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</si>
  <si>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</si>
  <si>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</si>
  <si>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</si>
  <si>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</si>
  <si>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</si>
  <si>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</si>
  <si>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</si>
  <si>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</si>
  <si>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</si>
  <si>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</si>
  <si>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</si>
  <si>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</si>
  <si>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</si>
  <si>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ELİ GES KURULUMU PROJESİ</t>
  </si>
  <si>
    <t>MUHTELİF İŞLER</t>
  </si>
  <si>
    <t>DEMİRCİ İÇMESUYU, KANALİZASYON ŞEBEKE VE ATIKSU ARITMA TESİSİ İNŞAATI</t>
  </si>
  <si>
    <t>İLYASLAR ATIKSU ARITMA TESİSİ İKMAL İNŞAATI</t>
  </si>
  <si>
    <t>KIRKAĞAÇ BELEDİYE HİZMET BİNASI</t>
  </si>
  <si>
    <t>KULA İLÇESİ MERKEZİNDE İÇMESUYU TERFİLİ İSALE HATTI YAPIM İŞİ</t>
  </si>
  <si>
    <t>MANİSA İLİ GÖLMARAMARA İLÇESİ OZANCA MAH. SALİHLİ İLÇESİ KARAYAHŞİ MAH. İLE GÖRDES İLÇESİ GÜNEŞLİ MAH. KANALİZASYON VE İÇMESUYU İNŞAATI</t>
  </si>
  <si>
    <t>SELENDİ İÇMESUYU, KANALİZASYON, YAĞMURSUYU ŞEBEKE VE ATIKSU ARITMA TESİSİ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</si>
  <si>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</si>
  <si>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</si>
  <si>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</si>
  <si>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</si>
  <si>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KADASTROSU VE TESCİLİ PROJESİ</t>
  </si>
  <si>
    <t>ORMAN KORUMA VE YANGINLA MÜCADELE PROJESİ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</si>
  <si>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</si>
  <si>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</si>
  <si>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</si>
  <si>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</si>
  <si>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</si>
  <si>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</si>
  <si>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</si>
  <si>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GEBZE-ORHANGAZİ-İZMİR (İZMİT KÖRFEZ GEÇİŞİ VE BAĞLANTI YOLLARI DAHİL) OTOYOLU YAP-İŞLET-DEVRET PROJESİ</t>
  </si>
  <si>
    <t>14-(SINDIRGI-ABİDE) AYR.-SELENDİ</t>
  </si>
  <si>
    <t>4-MANİSA- (İZMİR-TURGUTLU) AYR.</t>
  </si>
  <si>
    <t>10-SARUHANLI-HALİTPAŞA-(SALİHLİ-GÖLMARMARA) AYR.</t>
  </si>
  <si>
    <t>11-SOMA-SAVAŞTEPE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</si>
  <si>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</si>
  <si>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</si>
  <si>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3.BÖLGE MÜDÜRLÜĞÜ MINTIKASINDA BULUNAN HATLARIN SAYISALLAŞTIRILMASI</t>
  </si>
  <si>
    <t>AKHİSAR BALIKESİR ARASI 124 KM. YOL YENİLEME İŞİ.</t>
  </si>
  <si>
    <t>BANDIRMA, MENEMEN SİNYALİZASYON VE TELEKOMÜNİKASYON SİSTEMLERİ İÇİN YEDEK MALZEME ALIMI</t>
  </si>
  <si>
    <t>SÜLEYMANLI İSTASYON BİNASI VE MÜŞTEMİLATLARININ RESTORASYONU VE ÇEVRE DÜZENLEMESİ YAPILMASI</t>
  </si>
  <si>
    <t>3.BÖLGE MÜDÜRLÜĞÜ MINTIKASINDA HEMZEMİN GEÇİTLERE KORUMA SİSTEMİ, MAKİNİST UYARI SİSTEMİ, KAMERALI İZLEME SİSTEMİ KURULMASI İŞİ</t>
  </si>
  <si>
    <t>SARUHANLI İSTASYON BİNASININ GÜÇLENDİRMESİ, TADİLATLARIN YAPILMASI VE İŞÇİ BARAKASININ İYİLEŞTİRİLMESİ</t>
  </si>
  <si>
    <t>UŞAK, MANİSA VE SALİHLİ GAR BİNALARININ ERİŞİLEBİLİRLİK PROJELERİNİN HAZIRLATILMASI</t>
  </si>
  <si>
    <t>BASMANE - AFYON HATTI KM:93+405&amp;#39;DE (3,00X2,60) BOYUTLARINDA 2 ADET MENFEZ YAPILMASI</t>
  </si>
  <si>
    <t>ÇOBANİSA İSTASYONU RESTORASYONUN YAPILMASI</t>
  </si>
  <si>
    <t>MANİSA-AFYON HATTI SALİHLİ - EŞME İSTASYONLARI ARASI MUHTELİF YERLERDE B.A. MENFEZ YAPILMASI İŞİ.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</si>
  <si>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</si>
  <si>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</si>
  <si>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</si>
  <si>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</si>
  <si>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</si>
  <si>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</si>
  <si>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</si>
  <si>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</si>
  <si>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</si>
  <si>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</si>
  <si>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</si>
  <si>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SOMA TM TEVSİAT</t>
  </si>
  <si>
    <t>UŞAK OSB BRŞ.N. - KULA BRŞ.N. - ALAŞEHİR DEMİRKÖPRÜ EİH YENİLEME (TTFO)</t>
  </si>
  <si>
    <t>BAHÇE BİTKİLERİ ARAŞTIRMALARI</t>
  </si>
  <si>
    <t>BİTKİSEL BİYOLOJİK ÇEŞİTLİLİK VE KORUNMASI PROJESİ</t>
  </si>
  <si>
    <t>TARIMSAL EKONOMİ ARAŞTIRMALARI</t>
  </si>
  <si>
    <t>TARIMSAL YAYIM HİZMETLERİ PROJESİ</t>
  </si>
  <si>
    <t>TOPRAK VE SU KAYNAKLARI ARAŞTIRMALARI</t>
  </si>
  <si>
    <t>REKTÖRLÜK BİLİMSEL ARAŞTIRMA PROJELERİ</t>
  </si>
  <si>
    <t>ÇEŞİTLİ ÜNİTELERİN ETÜD PROJESİ</t>
  </si>
  <si>
    <t>DERSLİK VE MERKEZİ BİRİMLER</t>
  </si>
  <si>
    <t>KAMPÜS ALTYAPISI</t>
  </si>
  <si>
    <t>YAYIN ALIMI</t>
  </si>
  <si>
    <t>MANİSA ÇEVRE ŞEHİRCİLİK VE İKLİM DEĞİŞİKLİĞİ İL MÜDÜRLÜĞÜ YENİ HİZMET BİNASI YAPIM İŞİ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</si>
  <si>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</si>
  <si>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</si>
  <si>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</si>
  <si>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</si>
  <si>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</si>
  <si>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KULA 24 ODALI 4 EYLÜL SPORCU EĞİTİM MERKEZİ VE KULA 32 ODALI TAPDUK EMRE SPORCU EĞİTİM MERKEZİ YAPIM İŞİ</t>
  </si>
  <si>
    <t>RAMİZ TURAN SPOR KOMPLEKSİ BAKIM ONARIM VE ÇEVRE DÜZENLEME İŞİ (YENİLEME)</t>
  </si>
  <si>
    <t>SELENDİ KURTULUŞ STADI DOĞAL ÇİM YÜZEYLİ FUTBOL SAHASININ 66X96 EBATLARINDA FİFA ONAY BELGELİ SENTETİK ÇİM SAHA DÖNÜŞÜMÜ</t>
  </si>
  <si>
    <t>SOMA NAZIM YAVUZ STADYUMUNA 7000 SEYİRCİ KAPASİTELİ TRİBÜN SOYUNMA ODASI, DOĞAL ÇİM VE AYDINLATMA YAPIM İŞİ</t>
  </si>
  <si>
    <t>SOMA YARI OLİMPİK KAPALI HAVUZ YAPIM İŞİ</t>
  </si>
  <si>
    <t>19 MAYIS STADYUMU MODERNİZASYON İKMAL</t>
  </si>
  <si>
    <t>AKHİSAR ALİ ŞEFİK SPOR SALONU VE TENİS KORTU YAPIMI</t>
  </si>
  <si>
    <t>AKHİSAR GENÇLİK MERKEZİ BAHÇESİNE JİMNASTİK SALONU YAPIMI</t>
  </si>
  <si>
    <t>ALAŞEHİR GENÇLİK MERKEZİ VE YARI OLİMPİK YÜZME HAVUZU İKMAL</t>
  </si>
  <si>
    <t>KULA SPOR LİSESİ YAPIMI</t>
  </si>
  <si>
    <t>MURADİYE 1500 KİŞİLİK ÖĞRENCİ YURT YAPIM İŞİ</t>
  </si>
  <si>
    <t>MANİSA İL HALK KÜTÜPHANESİ YAPIMI</t>
  </si>
  <si>
    <t>AİGAİ ANTİK KENTİ KAZISI</t>
  </si>
  <si>
    <t>SART ANTİK KENTİ KAZISI</t>
  </si>
  <si>
    <t>ŞEHZADELER MÜZESİ İLE TARİHE YOLCULUK PROJESİ TEŞHİR TANZİM UYGULAMA İŞİ</t>
  </si>
  <si>
    <t>KIRKAĞAÇ İSMAİL HAKKI GELENBEVİ İMAM HATİP ORTAOKULU PANSİYONU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</si>
  <si>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</si>
  <si>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</si>
  <si>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</si>
  <si>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</si>
  <si>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YUNUSEMRE KARAKÖY ORTAOKULU (YIK-YAP)</t>
  </si>
  <si>
    <t>AKHİSAR DEREKÖY İLKOKULU (YIK-YAP)</t>
  </si>
  <si>
    <t>ALAŞEHİR AYDOĞDU İLKOKULU (YIK-YAP)</t>
  </si>
  <si>
    <t>ALAŞEHİR YENİMAHALLE MAHALLESİ ANAOKULU (TOBB)</t>
  </si>
  <si>
    <t>ALAŞEHİR YEŞİLYURT ORTAOKULU (YIK-YAP)</t>
  </si>
  <si>
    <t>SARUHANLI ADİLOBA İLKOKULU (YIK-YAP)</t>
  </si>
  <si>
    <t>SARUHANLI AYŞE ORUÇ ANASINIFI (HAYIRSEVER NAKDİ %51)</t>
  </si>
  <si>
    <t>SELENDİ PINARLAR ŞEHİT SAVCI ETHEM EKİM İLKOKULU (YIK-YAP)</t>
  </si>
  <si>
    <t>SOMA MEHMET AKİF ERSOY İLKOKULU (YIK-YAP)</t>
  </si>
  <si>
    <t>ŞEHZADELER GÖKTAŞLI MAHALLESİ ANAOKULU</t>
  </si>
  <si>
    <t>YUNUSEMRE AKGEDİK MAHALLESİ ANAOKULU</t>
  </si>
  <si>
    <t>YUNUSEMRE HOROZKÖY MAHALLESİ ANAOKULU (VAKIFBANK TÜRKBİRLİĞİ ORTAOKULU BAHÇESİNE)</t>
  </si>
  <si>
    <t>YUNUSEMRE MERKEZ EFENDİ ANAOKULU</t>
  </si>
  <si>
    <t>AHMETLİ GAZİ İLKOKULU (YIK-YAP)</t>
  </si>
  <si>
    <t>AKHİSAR AHMET VEHBİ BAKIRLIOĞLU (YIK-YAP)</t>
  </si>
  <si>
    <t>AKHİSAR CUMHURİYET MESLEKİ VE TEKNİK ANADOLU LİSESİ (YIK-YAP)</t>
  </si>
  <si>
    <t>AKHİSAR HÜRRİYET MAHALLESİ ANAOKULU (TOBB)</t>
  </si>
  <si>
    <t>AKHİSAR KAYHAN ERGÜN MESLEKİ VE TEKNİK ANADOLU LİSESİ (YIK-YAP)</t>
  </si>
  <si>
    <t>ALAŞEHİR BAKLACI İLKOKULU (YIK-YAP)</t>
  </si>
  <si>
    <t>ALAŞEHİR KOZLUCA İLKOKULU (YIK-YAP)</t>
  </si>
  <si>
    <t>GÖRDES ATATÜRK İLKOKULU (YIK-YAP)</t>
  </si>
  <si>
    <t>KIRKAĞAÇ DEMİRTAŞ İLKOKULU (YIK-YAP)</t>
  </si>
  <si>
    <t>KIRKAĞAÇ MESLEKİ VE TEKNİK ANADOLU LİSESİ (YIK-YAP)</t>
  </si>
  <si>
    <t>SALİHLİ KIRVELİ MAHALLESİ ANAOKULU (TOBB) (ŞAZİMET UYSAL ORTAOKULU BAHÇESİNE)</t>
  </si>
  <si>
    <t>SALİHLİ NEDİME HATİCE AKCAR ANASINIFI (HAYIRSEVER NAKDİ %51)</t>
  </si>
  <si>
    <t>SALİHLİ YILMAZ MAHALLESİ ANAOKULU</t>
  </si>
  <si>
    <t>SARIGÖL DÖRT EYLÜL İLKOKULU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</si>
  <si>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</si>
  <si>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</si>
  <si>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</si>
  <si>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</si>
  <si>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SOMA KARAMANLI MAHALLESİ ANAOKULU</t>
  </si>
  <si>
    <t>ŞEHZADELER KUŞLUBAHÇE MAHALLESİ İLKOKULU (YIK-YAP)</t>
  </si>
  <si>
    <t>YUNUSEMRE GÜZELYURT MAHALLESİ ANAOKULU</t>
  </si>
  <si>
    <t>YUNUSEMRE LOKMAN HEKİM MESLEKİ VE TEKNİK ANADOLU LİSESİ (YIK-YAP)</t>
  </si>
  <si>
    <t>ALAŞEHİR AĞIZ VE DİŞ SAĞLIĞI MERKEZİ (20 ÜNİT)</t>
  </si>
  <si>
    <t>SALİHLİ DEVLET HASTANESİ ( 400 YATAK )</t>
  </si>
  <si>
    <t>YUNUSEMRE AKMESCİT MAHALLESİ SAĞLIKLI HAYAT MERKEZİ+ İLÇE SAĞLIK MÜDÜRLÜĞÜ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</si>
  <si>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</si>
  <si>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</si>
  <si>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</si>
  <si>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</si>
  <si>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</si>
  <si>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</si>
  <si>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KIRKAĞAÇ İLÇE SAĞLIK MÜDÜRLÜĞÜ 8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</si>
  <si>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</si>
  <si>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</si>
  <si>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</si>
  <si>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</si>
  <si>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</si>
  <si>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</si>
  <si>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</si>
  <si>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</si>
  <si>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MÜTEVELLİ 1-2 HEKİMLİK AİLE SAĞLIĞI MERKEZİ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</si>
  <si>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</si>
  <si>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</si>
  <si>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</si>
  <si>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</si>
  <si>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</si>
  <si>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</si>
  <si>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</si>
  <si>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</si>
  <si>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</si>
  <si>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MURADİYE MAHALLESİ SAĞLIKLI HAYAT MERKEZİ+ 9 HEKİMLİK AİLE SAĞLIĞI MERKEZİ+ 112 ACİL SAĞLIK HİZMETLERİ İSTASYONU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</si>
  <si>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</si>
  <si>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</si>
  <si>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</si>
  <si>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</si>
  <si>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</si>
  <si>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</si>
  <si>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</si>
  <si>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</si>
  <si>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</si>
  <si>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</si>
  <si>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</si>
  <si>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</si>
  <si>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</si>
  <si>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KULA DERİ VE KARMA OSB</t>
  </si>
  <si>
    <t>AKHİSAR OSB</t>
  </si>
  <si>
    <t>MURADİYE OSB</t>
  </si>
  <si>
    <t>SALİHLİ OSB</t>
  </si>
  <si>
    <t>MANİSA OSB (7. TEVSİİ)</t>
  </si>
  <si>
    <t>TURGUTLU 1. OSB</t>
  </si>
  <si>
    <t>MANİSA VALİ KONAĞI RESTORASYON İŞİ</t>
  </si>
  <si>
    <t>MANİSA VALİLİK EK HİZMET VE YATIRIM İZLEME VE KOORDİNASYON BAŞKANLIĞI HİZMET BİNASI YAPIM İŞİ ( 2 BODRUM+ZEMİN KAT+ASMA KAT+6 KAT)</t>
  </si>
  <si>
    <t>ŞEHZADELER İLÇESİ FATİH KULESİ RESTORASYON İŞİ</t>
  </si>
  <si>
    <t>MANİSA-ALAŞEHİR ÖRENCİK GÖLETİ VE SULAMASI İKMALİ</t>
  </si>
  <si>
    <t>MANİSA-DEMİRCİ HÜDÜK GÖLETİ İKMALİ</t>
  </si>
  <si>
    <t>AKHİSAR GIS YENİLEME</t>
  </si>
  <si>
    <t>AKHİSAR İLÇESİ YARI OLİMPİK YÜZME HAVUZU VE SPOR SALONU YAPIM İŞİ</t>
  </si>
  <si>
    <t>ALAŞEHİR FEN LİSESİ, CELAL ŞÜKRÜ SAYINSOY İ.O., AKKEÇİLİ İ.O BAHÇELERİNE BASKETBOL-VOLEYYBOL SAHASI İLE NARLIDERE ZİYA GÖKALP İ.O., AKKEÇİLİ İ.O. BAH</t>
  </si>
  <si>
    <t>ALAŞEHİR İLÇESİ KEMALİYE MAHALLESİNE HALI SAHA İLE BASKETBOL-VOLEYBOL SAHASI YAPIM İŞİ</t>
  </si>
  <si>
    <t>GÖLMARMARA NAMIK KEMAL İ.O VE OZANCA İ.O BAHÇELERİNE BASKETBOL- VOLEYBOL SAHASI İLE TİYENLİ O.O. BAHÇESİNE AYDINLATMALI 20*40 ÖLÇÜLERİNDE HALI SAHA YA</t>
  </si>
  <si>
    <t>GÖRDES DİVAN MAHALLESİNE 500 SEYİRCİ KAPASİTELİ SPOR SALONU YAPIM İŞİ</t>
  </si>
  <si>
    <t>KIRKAĞAÇ İLÇESİ GÜVENDİK VE MUSAHOCA MAHALLERİNE AYDINLATMALI 20 X 40 ÖLÇÜLERİNDE HALI SAHA YAPILMASI İŞİ</t>
  </si>
  <si>
    <t>MUHTELİF MAHALLELERE 10 ADET HALI SAHA YAPIM İŞİ</t>
  </si>
  <si>
    <t>MUHTELİF MAHALLELERE 5 ADET HALI SAHA YAPIM İŞİ</t>
  </si>
  <si>
    <t>SALİHLİ İLÇESİ ÇAVLU OO VE KUDRET DEMİR OO BAHÇELERİNE BASKETBOL-VOLEYBOL SAHASI İLE YEŞİLKAVAK İO VE RÜŞTÜ AYBIYIKOĞLU OO BAHÇELERİ</t>
  </si>
  <si>
    <t>SARIGÖL İLÇESİ AYAN MAHALLESİNE BASKETBOL-VOLEYBOL SAHASI İLE ÇANAKÇI İLKOKULU BAHÇESİNE AYDINLATMALI 20 X 40 ÖLÇÜLERİNDE HALI SAHA YAPIM İŞİ</t>
  </si>
  <si>
    <t>SELENDİ İLÇESİNE 3 ADET SENTETİK ÇİM FUTBOL SAHASI İLE 1 ADET BASKETBOL-VOLEYBOL SAHASI YAPIM İŞİ</t>
  </si>
  <si>
    <t>SELENDİ KAZIKLI MAHALLESİNE BASKETBOL-VOLEYBOL SAHASI İLE ÇIKRIKÇI İO BAHÇESİNE HALI SAHA YAPILMASI İŞİ</t>
  </si>
  <si>
    <t>ŞHZADELER GEDİZ ANADOLU LİSESİ VE KAZIM KARABEKİR O.O. BAHÇELERİNE AYDINLATMALI 20*40 ÖLÇÜLERİNDE HALI SAHA (20*40) İLE BASKETBOL-VOLEYBOL SAHASI YAPI</t>
  </si>
  <si>
    <t>TURGUTLU HACIİSALAR VE ÇIKRIKÇI MAHALLELERİNE BİRER ADETAYDINLATMALI 20 X 40 ÖLÇÜLERİNDE HALI SAHA YAPILMASI İŞİ</t>
  </si>
  <si>
    <t>YUNUSEMRE HALK EĞİTİM MERKEZİ</t>
  </si>
  <si>
    <t>MANİSA SOMA YAĞCILI GÖLETİ VE SULAMASI İKMALİ TAMAMLAMASI</t>
  </si>
  <si>
    <t>MANİSA ALAŞEHİR SULAMASI YENİLEMESİ İKMALİ KREDİ KARŞILIĞI</t>
  </si>
  <si>
    <t>MANİSA KELEBEK SULAMASI</t>
  </si>
  <si>
    <t>MANİSA YUNUSEMRE SARMA DAVUTLAR GÖLETİ İKMALİ 2.KISIM</t>
  </si>
  <si>
    <t>MANİSA-AKHİSAR GÜRDÜK ŞEHİT PİYADE TEĞMEN OSMAN ALP GÖLETİ İKMALİ VE KARAYOLU RÖLEKASYONU</t>
  </si>
  <si>
    <t>MANİSA-SPİL DAĞI ATALAN REKREASYON GÖLETİ</t>
  </si>
  <si>
    <t>HİLAL BANDIRMA HATTI KM 55+904 HEMZEMİN GEÇİDİN İYİLEŞTİRİLMESİ</t>
  </si>
  <si>
    <t>3.BÖLGE MÜDÜRLÜĞÜ İHTİYACI 35 VE 32 DEMİRYOLU BAKIM MÜD. MINTIKALARINDAKİ YÜRÜYÜŞ YOLLARI İÇİN MICIR TEMİN EDİLMESİ İŞİ.</t>
  </si>
  <si>
    <t>3.BÖLGE MÜDÜRLÜĞÜ MINTIKASINDA BULUNAN KÖPRÜLERDE YOLUN KONTRAYLI HALE GETİRİLMESİ.</t>
  </si>
  <si>
    <t>3.BÖLGE MÜDÜRLÜĞÜ MINTIKASINDA MUHTELİF HEMZEMİN GEÇİT KAPLAMALARININ YENİLENMESİ</t>
  </si>
  <si>
    <t>BASMANE-AFYON HATTI KİLLİK GÜNEYKÖY İSTASYONLARI ARASINDA MUHTELİF YARMALARIN ISLAHI VE DRENAJ KANALLARI YAPILMASI İŞİ</t>
  </si>
  <si>
    <t>ÇOBANİSA İSTASYONUNDA YAPILACAK TEVSİAT İŞLERİ</t>
  </si>
  <si>
    <t>ÇOBANİSA-KEMALPAŞA HAT KESİMİNDE BULUNAN HAVAİ HATLARIN DEPLASE EDİLMESİ</t>
  </si>
  <si>
    <t>KAMERA SİSTEMİ EKSİK OLAN HEMZEMİN GEÇİTLERE 536 ADET KAMERA SİSTEMİ KURULMASI İŞİ</t>
  </si>
  <si>
    <t>KEMALPAŞA OSB - TURGUTLU İST. ARASINDA DSİ KANAL DEPLASESİ YAPIM İŞİ</t>
  </si>
  <si>
    <t>MANİSA GAR SAHASINDA BULUNAN 2 BLOK 16 DAİRELİ HİZMETEVİNİN GÜÇLENDİRME İMALATININ YAPILMASI</t>
  </si>
  <si>
    <t>SOMA GAR BİNASININ GÜÇLENDİRİLMESİ</t>
  </si>
  <si>
    <t>TCDD 3. BÖLGE MÜDÜRLÜĞÜ SİNYAL EVLERİ VE HEMZEMİN GEÇİTLERİ İÇİN AKÜ ALIMI İŞİ.</t>
  </si>
  <si>
    <t>TCDD 3.BÖLGE MÜDÜRLÜĞÜ MINTIKASINDA 21 ADET BEKÇİ KULÜBESİ ALINMASI İŞ.</t>
  </si>
  <si>
    <t>TCDD 3.BÖLGE MÜDÜRLÜĞÜ SİNYALİZASYON VE HABERLEŞME BAKIM ŞEFLİKLERİNE YEDEK MALZEME ALIMI</t>
  </si>
  <si>
    <t>(ALAŞEHİR-KIZILDERE-1 JES)BRŞ.N. - SARIGÖL TM (TTFO)</t>
  </si>
  <si>
    <t>ALAŞEHİR-ALAŞEHİR HAVZA BRŞ.N. EİH YENİLEME (TTFO)</t>
  </si>
  <si>
    <t>ALAŞEHİR-KIZILDERE 1 JES EİH YENİLEME (TTFO)</t>
  </si>
  <si>
    <t>KÖMÜRDEN HİDROJEN ÜRETİMİ</t>
  </si>
  <si>
    <t>MUHTELİF İŞLER-ELİ BİLGİ SİSTEMLERİ İDAME VE YENİLEME</t>
  </si>
  <si>
    <t>MUHTELİF İŞLER-ELİ İDAME YENİLEME PROJESİ</t>
  </si>
  <si>
    <t>MUHTELİF İŞLER-ELİ İNŞAAT İŞLERİ</t>
  </si>
  <si>
    <t>MUHTELİF İŞLER-ELİ MAKİNE TEÇHİZAT</t>
  </si>
  <si>
    <t>KULA BELEDİYESİ TERMAL SPA MERKEZİ YAPIM İŞİ</t>
  </si>
  <si>
    <t>SALİHLİ BELEDİYESİ KIRSAL MAHALLELERE BETON PARKE TAŞI DÖŞENMESİ YAPIM İŞİ</t>
  </si>
  <si>
    <t>İKLİME DİRENÇLİ ORMAN PROJESİ</t>
  </si>
  <si>
    <t>ORMAN AMENAJMANI VE ORMAN KÖYLERİ ETÜDÜ PROJESİ</t>
  </si>
  <si>
    <t>ORMAN İÇİ MESİRE YERLERİ YAPIMI PROJESİ</t>
  </si>
  <si>
    <t>ORMAN İŞLETME MÜDÜRLÜĞÜ HİZMET BİNASI YENİLEME</t>
  </si>
  <si>
    <t>ORMANCILIK ALTYAPISI VE ÜRETİM MAKİNASIALIMI PROJESİ</t>
  </si>
  <si>
    <t>ORMANLARIN GENİŞLETİLMESİ VE GELİŞTİRİLMESİ PROGRAMI</t>
  </si>
  <si>
    <t>13-GÖRDES-DEMİRCİ</t>
  </si>
  <si>
    <t>16-BORNOVA-SALİHLİ-KULA-UŞAK-3.BL.HD. YOLU</t>
  </si>
  <si>
    <t>1-SALİHLİ-ALAŞEHİR-BULDAN-(AYDIN-DENİZLİ)AYR.</t>
  </si>
  <si>
    <t>2-(SINDIRGI-SİMAV)AYR.-DEMİRCİ-SALİHLİ</t>
  </si>
  <si>
    <t>3-BERGAMA-SOMA-AKHİSAR</t>
  </si>
  <si>
    <t>5-AKHİSAR ÇEVRE YOLU</t>
  </si>
  <si>
    <t>6-AKHİSAR-GÖRDES-KÖPRÜBAŞI</t>
  </si>
  <si>
    <t>7-AKHİSAR-SINDIRGI</t>
  </si>
  <si>
    <t>8-DEMİRCİ-YARBASAN-SELENDİ</t>
  </si>
  <si>
    <t>9-KIRKAĞAÇ-GELENBE</t>
  </si>
  <si>
    <t>12-KULA-ALAŞEHİR</t>
  </si>
  <si>
    <t>15- KULA-UŞAK YOLUNDA GEDİZ-1 KÖPRÜSÜ</t>
  </si>
  <si>
    <t>BATI ANADOLU METALİK MADEN ARAMALARI (KÜTAHYA-MANİSA-İZMİR-İLLERİ VE CİVARI POLİMETAL MADEN ARAMALARI PROJESİ) SALİHLİ KAMP ŞEFLİĞİ</t>
  </si>
  <si>
    <t>TARLA BİTKİLERİ ARAŞTIRMALARI - TAŞIT KİRASI</t>
  </si>
  <si>
    <t>ÜLKESEL GIDA VE YEM ARAŞTIRMA PROGRAMI</t>
  </si>
  <si>
    <t>BÜYÜK ONARIM</t>
  </si>
  <si>
    <t>AMELİYATHANE TADİLATI</t>
  </si>
  <si>
    <t>DİŞ HEKİMLİĞİ UYGULAMA VE ARAŞTIRMA HASTANESİ</t>
  </si>
  <si>
    <t>MANİSA İŞKUR BİNASI İNŞAATI İŞİNDEKİ EKSİKLERİN YÜKLENİCİ NAM VE HESABINA YAPTIRILMASI İŞİ</t>
  </si>
  <si>
    <t>HUZUREVİ YAŞLI BAKIM REHABİLİTASYON MERKEZİ</t>
  </si>
  <si>
    <t>DEMİRCİ İLÇESİ A BLOK YURT BAHÇESİNE BASKETBOL VOLEYBOL SAHASI-ESENYURT MAH. VE KARGINIŞIKLAR MAHALLESİNE 20*40 ÖLÇÜLERİNDE HALI SAHA YAPIM İŞİ</t>
  </si>
  <si>
    <t>AKHİSAR KAPALI SPOR SALONU GÜÇLENDİRME VE GÜÇLENDİRME SONRASI ONARIM İŞİ İLE İDARİ BİNA İKMAL İŞİ VE ÇEVRE DÜZENİ YAPILMASI İŞİ</t>
  </si>
  <si>
    <t>GÖLMARMARA İLÇE STADINA TARTAN PİST VE 500 KİŞİLİK SOYUNMA ODALI BETONERME TRİBÜN YAPIM İŞİ</t>
  </si>
  <si>
    <t>KÖPRÜBAŞI İLÇESİNE YARI OLİMPİK KAPALI HAVUZ YAPIM İŞİ</t>
  </si>
  <si>
    <t>KULA İLÇESİ SELİM SABAHAT PALANDUZ ANADOLU LİSESİ VE MEHMET HÜSEYİN TOSUN İÖ. BAHÇESİNE BASKETBOL-VOLEYBOL SAHASI İLE YUNUSEMRE ANADOLU LİSESİ BAHÇESİ</t>
  </si>
  <si>
    <t>KULA İLÇESİ ZAFERİYE MAHALLESİ KULA SPOR KOMPLEKSİ YANI CİMNASTİK SALONU YAPILMASI</t>
  </si>
  <si>
    <t>KULA ÖĞRENCİ YURDU YAPIM İŞİ</t>
  </si>
  <si>
    <t>MANİSA OLİMPİK YÜZME HAVUZU İNŞAATI YAPIM İŞİ</t>
  </si>
  <si>
    <t>MANİSA SİVİL HAVACILIK MERKEZİ İLE GENÇ VECİHİLER YETİŞİYOR PROJESİ KAPSAMINDA SABİT VE HAREKETLİ PİST İNŞAASI YAPIMI İŞİ</t>
  </si>
  <si>
    <t>MANİSA SOMA, GÖRDES, KULA YURT MÜDÜRLÜKLERİ VE KIRKAĞAÇ SPOR SALONU DOĞALGAZ DÖÜNÜŞÜM YAPIM İŞİ</t>
  </si>
  <si>
    <t>MANİSA TURGUTLU İLÇESİ YARI OLİMPİK YÜZME HAVUZU YAPIM İŞİ</t>
  </si>
  <si>
    <t>MUHTELİF İLÇELERE 51 ADET HALI SAHA YAPIM İŞİ</t>
  </si>
  <si>
    <t>SELENDİ GENÇLİK MERKEZİ YAPIM İŞİ</t>
  </si>
  <si>
    <t>SALİHLİ ŞAHİN ŞEN KIZ ANADOLU İMAM HATİP LİSESİ PANSİYONU</t>
  </si>
  <si>
    <t>SARUHANLI İMAM HATİP LİSESİ PANSİYONU (YIK-YAP)</t>
  </si>
  <si>
    <t>GÖRDES 4 HEKİMLİK AİLE SAĞLIĞI MERKEZİ+112 ACİL SAĞLIK HİZMETLERİ İSTASYONU</t>
  </si>
  <si>
    <t>MANİSA AKHİSAR MERMERCİLİK KSS</t>
  </si>
  <si>
    <t>MANİSA KIRKAĞAÇ BAKIR ATATÜRK HİLMİ BAKIRLIOĞLU İKİ DERSLİKLİ PREFABRİK ANASINIFI İLE KIRKAĞAÇ KINIK BİR DERSLİKLİ PREFABRİK İLKOKUL ALIM VE MONTAJ İŞ</t>
  </si>
  <si>
    <t>MANİSA VALİ KONAĞI YAPIM İŞİ</t>
  </si>
  <si>
    <t>MANİSA İLİ MUHTELİF İLÇELERE AİT MAHALLELLERDE 14 ADET ÇOK AMAÇLI SUNDURMA YAPIM İŞİ</t>
  </si>
  <si>
    <t>PROJE DURUMU BAZINDA DEĞERLENDİRME (TEMMUZ 2024)</t>
  </si>
  <si>
    <t>İLÇELERE GÖRE 2024 YILI II. DÖNEM KAMU YATIRIM PROJELERİ</t>
  </si>
  <si>
    <t>MANİSA İLİ 2024 YILI II. DÖNEM YATIRIMLARIN KURULUŞLARA GÖRE DEĞERLENDİRMESİ (TEMMUZ 2024)</t>
  </si>
  <si>
    <t>TÜRKİYE PALEOSİSMOLOJİ ARAŞTIRMALARI PROJESİ MANİSA KAMP ŞEFLİĞİ</t>
  </si>
  <si>
    <t>TARIM VE ORMAN BAKANLIĞI 4. BÖLGE MÜDÜRLÜĞÜ</t>
  </si>
  <si>
    <t>MUHTELİF ETÜTLER (YELİMERE KANYONU TABİAT ANITI )</t>
  </si>
  <si>
    <t>TABİAT PARKLARI PROJESİ</t>
  </si>
  <si>
    <t>KARAAĞAÇLI MAHALLESİ SEMT STADI YAPILMASI İŞİ</t>
  </si>
  <si>
    <t>SARUHANLI BETONARME TRİBÜN YAPIM İŞİ</t>
  </si>
  <si>
    <t>SOMA TURGUTALP BOCCE SALONU, SOYUNMA BİRİMİ VE TENİS KORTLARI YAPILMASI İŞİ</t>
  </si>
  <si>
    <t>KIRKAĞAÇ BAKIR ATATÜRK HİLMİ BAKIRLIOĞLU ANA SINIFI (HAYIRSEVER %100 AYNİ) (YIK-YAP)</t>
  </si>
  <si>
    <t>KIRKAĞAÇ KINIK MAHALLESİ PREFABRİK İLKOKULU (YIK-YAP) (HAYIRSEVER AYNİ %100)</t>
  </si>
  <si>
    <t>YUNUSEMRE ÇUKUROVA KİMYA MESLEKİ VE TEKNİK ANADOLU LİSESİ ATÖLYE</t>
  </si>
  <si>
    <t>MANİSA SARUHANLI HÜKÜMET KONAĞI YAPIM İŞİ</t>
  </si>
  <si>
    <t>MANİSA SOMA HÜKÜMET KONAĞI YAPIM İŞİ</t>
  </si>
  <si>
    <t>MANİSA ALAŞEHİR SARIGÖL SALİHLİ KULA İLÇELERİ MUHTELİF MAHALLELERİ FESİH SONRASI KALAN İŞLER İÇİN BETON PARKE TAŞI SATIN ALINMASI İŞİ</t>
  </si>
  <si>
    <t>MANİSA İLİ 2024 YILI II. DÖNEM BELEDİYE BAZINDA  DEĞERLENDİRME (TEMMUZ 2024)</t>
  </si>
  <si>
    <t>MANİSA İLİ 2024 YILI II. DÖNEM YATIRIMLARIN SEKTÖRLERE GÖRE DAĞILIMI</t>
  </si>
  <si>
    <t>MANİSA BÜYÜKŞEHİR BELEDİYE BAŞKANLIĞI</t>
  </si>
  <si>
    <t>MANİSA SU VE KANALİZASYON İDARESİ GENEL MÜDÜRLÜĞÜ</t>
  </si>
  <si>
    <t>DEMİRCİ BELEDİYE BAŞKANLIĞI</t>
  </si>
  <si>
    <t>GÖRDES BELEDİYE BAŞKANLIĞI</t>
  </si>
  <si>
    <t>KIRKAĞAÇ BELEDİYE BAŞKANLIĞI</t>
  </si>
  <si>
    <t>KULA BELEDİYE BAŞKANLIĞI</t>
  </si>
  <si>
    <t>SARUHANLI BELEDİYE BAŞKANLIĞI</t>
  </si>
  <si>
    <t>SOMA BELEDİYE BAŞKANLIĞI</t>
  </si>
  <si>
    <t>ŞEHZADELER BELEDİYE BAŞKANLIĞI</t>
  </si>
  <si>
    <t>TURGUTLU BELEDİYE BAŞKANLIĞI</t>
  </si>
  <si>
    <t>YUNUSEMRE BELEDİYE BAŞKANLIĞI</t>
  </si>
  <si>
    <t>1016 MM X 9.5 MM ÇELİK BORU ALIM İŞİ</t>
  </si>
  <si>
    <t>126.650 METRE HDPE VE LDPE ALIM İŞİ</t>
  </si>
  <si>
    <t>2023 YILI 2. GRUP İSALE VE TERFİ HATTI YAPIM İŞİ</t>
  </si>
  <si>
    <t>2023 YILI 3. GRUP İSALE VE TERFİ HATTI YAPIM İŞİ</t>
  </si>
  <si>
    <t>2023 YILI 3.GRUP İÇME SUYU ELEKTRİK TESİSLERİ YAPIM İŞİ</t>
  </si>
  <si>
    <t>2023 YILI 6. GRUP MANİSA İLİ AHMETLİ, ALAŞEHİR,KÖPRÜBAŞI, KULA, SALİHLİ, SARIGÖL, SELENDİ, TURGUTLU İLÇELERİ MUHTELİF MAHALLELERİNDE İÇME SUYU SONDAJ</t>
  </si>
  <si>
    <t>2023 YILI 7. GRUP MANİSA İLİ AKHİSAR, DEMİRCİ, GÖLMARMARA, GÖRDES, KIRKAĞAÇ, SARUHANLI, SOMA, ŞEHZADELER, YUNUSEMRE İLÇELERİ MUHTELİF MAHALLELERİNDE İ</t>
  </si>
  <si>
    <t>2023 YILI MANİSA İLİ MUHTELİF İLÇE VE MAHALLELERDE KULLANILMAK ÜZERE PREFABRİK BETONARME İÇME SUYU DEPOSU ALIM İŞİ</t>
  </si>
  <si>
    <t>2024 YILI 1.GRUP MANİSA İLİ AHMETLİ,SARUHANLI,TURGUTLU İLÇELERİ MUHTELİF MAHALLELERİNDE İÇME SUYU SONDAJ YAPIM İŞİ</t>
  </si>
  <si>
    <t>2024 YILI 2.GRUP MANİSA İLİ AKHİSAR,KIRKAĞAÇ,SOMA İLÇELERİ MUHTELİF MAHALLELERİNDE İÇMESUYU SONDAJ YAPIM İŞİ</t>
  </si>
  <si>
    <t>2024 YILI 3.GRUP MANİSA İLİ ALAŞEHİR,GÖLMARMARA,SALİHLİ,SARIGÖL İLÇELERİ MUHTELİF MAHALLELERİNDE İÇME SUYU SONDAJ YAPIM İŞİ</t>
  </si>
  <si>
    <t>2024 YILI 4.GRUP MANİSA İLİ DEMİRCİ,GÖRDES İLÇELERİ MUHTELİF MAHALLELERİNDE İÇME SUYU SONDAJ YAPIM İŞİ</t>
  </si>
  <si>
    <t>2024 YILI 5. GRUP MANİSA İLİ KÖPRÜBAŞI,KULA,SELENDİ,ŞEHZADELER,YUNUSEMRE İLÇELERİ MUHTELİF MAHALLELERİNDE İÇME SUYU SONDAJ YAPIM İŞİ</t>
  </si>
  <si>
    <t>2024 YILI MANİSA İLİ MUHTELİF İLÇELERİ MUHTELİF MAHALLELERİNDE SONDAJ KUYULARINDA POMPA SÖKÜLMESİ, TAKILMASI, DENEME POMPASI ATILMASI VE İNKİŞAF İŞLEM</t>
  </si>
  <si>
    <t>AKHİSAR, SARIGÖL ATIKSU ARITMA TESİSİNE FECL3 DOZLAMA SİSTEMİ YAPTIRILMASI, SALİHLİ ATIKSU ARITMA TESİSİ FECL3 DOZLAMA SİSTEMİ REVİZYON YAPTIRILMASI V</t>
  </si>
  <si>
    <t>DALGIÇ MOTOPOMP ALIMI İŞİ (2 KISIM)</t>
  </si>
  <si>
    <t>DALGIÇ POMPA BAKIM VE ONARIM HİZMET ALIMI İŞİ (1 KISIM)</t>
  </si>
  <si>
    <t>DALGIÇ POMPA BAKIM VE ONARIM HİZMET ALIMI İŞİ (4 KISIM)</t>
  </si>
  <si>
    <t>DEMİRCİ (MANİSA) KANALİZASYON, İÇMESUYU VE ATIKSU ARITMA TESİSİ İNŞAATI YAPIM İŞİ</t>
  </si>
  <si>
    <t>ILICA İÇMESUYU TESİSİ ELEKTRİK YAPIM İŞİ</t>
  </si>
  <si>
    <t>İÇME SUYU ARITMA TESİSLERİ YATAY MİLLİ, DÜŞEY MİLLİ POMPA VE HİDROFOR POMPALARININ BAKIM ONARIM VE MOTOR SARIM HİZMET ALIM İŞİ</t>
  </si>
  <si>
    <t>İÇME SUYU DAİRESİ BAŞKANLIĞI 2023-2024 YILI BAKIM ONARIM VE HİZMET ALIMI</t>
  </si>
  <si>
    <t>KABLO ALIM İŞİ</t>
  </si>
  <si>
    <t>KOLON BORUSU ALIM İŞİ</t>
  </si>
  <si>
    <t>KUŞLUBAHÇE MAHALLESİ OKUL CADDESİ, DERE MAHALLESİ KUMLUDERE CADDESİ YOL YENİLEME ÇALIŞMASI YAPILACAK CADDE VE SOKAKLARDA İÇME SUYU ALT YAPI YENİLEME Y</t>
  </si>
  <si>
    <t>MANİSA İLİ AKHİSAR İLÇESİ KARAOSMANOĞLU SANAYİ SİTESİ KANALİZASYON VE YAĞMUR SUYU İNŞAATI YAPIM İŞİ</t>
  </si>
  <si>
    <t>MANİSA İLİ AKHİSAR İLÇESİ ZEYTİNLİOVA MAHALLESİ İÇME SUYU ŞEBEKE VE TERFİLİ İSALE HATTI YAPIM İŞİ</t>
  </si>
  <si>
    <t>MANİSA İLİ ALAŞEHİR İLÇE MERKEZİNDE KULLANILMAK ÜZERE ÇELİK BORU ALIM İŞİ</t>
  </si>
  <si>
    <t>MANİSA İLİ ALAŞEHİR İLÇESİ BAHADIR MAHALLESİ İÇME SUYU ŞEBEKE HATTI YAPIM İŞİ</t>
  </si>
  <si>
    <t>MANİSA İLİ DEMİRCİ İLÇESİ MERKEZ MAHALLESİNDE İÇME SUYU İSALE HATTI İNŞAATI YAPIM İŞİ</t>
  </si>
  <si>
    <t>MANİSA İLİ DEMİRCİ İLÇESİ MERKEZ MAHALLESİNDE KISMİ YAĞMUR SUYU İNŞAATI YAPIM İŞİ</t>
  </si>
  <si>
    <t>MANİSA İLİ GÖLMARMARA İLÇESİ ATATÜRK MAHALLESİ YAĞMURSUYU HATTI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</si>
  <si>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</si>
  <si>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</si>
  <si>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MANİSA İLİ MUHTELİF MAHALLELERİNDE ALTYAPI VE ÜSTYAPI İNŞAATI YAPIM İŞİ</t>
  </si>
  <si>
    <t>MANİSA İLİ SALİHLİ İLÇESİ ATATÜRK MAHALLESİ YAĞMURSUYU KOLLEKTÖR HATTI YAPIM İŞİ</t>
  </si>
  <si>
    <t>MANİSA İLİ SALİHLİ İLÇESİ BAHÇECİK İÇMESUYU İSALE HATTI İNŞAATI YAPIM İŞİ</t>
  </si>
  <si>
    <t>MANİSA İLİ SALİHLİ İLÇESİ BAHÇECİK MAHALLESİNDE KULLANILMAK ÜZERE ÇELİK BORU ALIMI</t>
  </si>
  <si>
    <t>MANİSA İLİ SARUHANLI İLÇESİ MERKEZ MAHALLELERİ İÇME SUYU TERFİLİ İSALE HATTI İNŞAATI YAPIM İŞİ</t>
  </si>
  <si>
    <t>MANİSA İLİ SARUHANLI,ŞEHZADELER VE TURGUTLU İLÇELERİ MUHTELİF MAHALLELERİNDE İÇME SUYU VE KANALİZASYON İNŞAATI YAPIM İŞİ</t>
  </si>
  <si>
    <t>MANİSA İLİ ŞEHZADELER İLÇESİ KOCATEPE MAHALLESİ ULUTEPE CADDESİ KISMİ YAĞMURSUYU HATTI YAPIM İŞİ</t>
  </si>
  <si>
    <t>MANİSA İLİ ŞEHZADELER İLÇESİ PTT VE ÇEVRESİNDE ATATÜRK VE ÇARŞI BULVARINDA İÇME SUYU VE YAĞMUR SUYU HATLARI YAPIM İŞİ</t>
  </si>
  <si>
    <t>MANİSA İLİ ŞEHZADELER İLÇESİ ŞİRİNKÖY, YUKARI ÇOBANİSA MAHALLELERİNDE YATAY DELGİ YAPIM İŞİ</t>
  </si>
  <si>
    <t>MANİSA İLİ ŞEHZADELER İLÇESİ TUNCA MAHALLESİ 3000,3005,3007 SOKAKLAR İLE KURTULUŞ VE YEŞİLTEPE CADDELERİNDE İÇME SUYU ALTYAPI YENİLEME YAPIM İŞİ</t>
  </si>
  <si>
    <t>MANİSA İLİ TURGUTLU İLÇESİ GAR ÇEVRESİ VE İSTASYONALTI MAHALLESİNDE İÇME SUYU KANALİZASYON VE YAĞMUR SUYU İNŞAATI YAPIM İŞİ</t>
  </si>
  <si>
    <t>MANİSA İLİ TURGUTLU İLÇESİ GAR ÇEVRESİ VE İSTASYONALTI MAHALLESİNDE KULLANILMAK ÜZERE PREFABRİK KUTU MENFEZ ALIMI</t>
  </si>
  <si>
    <t>MANİSA İLİ TURGUTLU VE SALİHLİ İLÇELERİ MUHTELİF MAHALLELERİNDE İÇME SUYU VE KANALİZASYON İNŞAATI YAPIM İŞİ</t>
  </si>
  <si>
    <t>MANİSA İLİ YUNUSEMRE İLÇESİ MURADİYE OSB CADDESİNDE KISMİ YAĞMURSUYU HATTI YAPIM İŞİ</t>
  </si>
  <si>
    <t>MANİSA İLİ YUNUSEMRE ŞEHZADELER AKHİSAR VE SARIGÖL İLÇELERİ MUHTELİF MAHALLELERİNDE KISMİ KANALİZASYON VE KISMİ YAĞMURSUYU HATTI YAPIM İŞİ</t>
  </si>
  <si>
    <t>MANİSA MERKEZ YENİ AÇILAN SONDAJLAR İLE GÜRLE KAPTAJ ARASI İSALE HATTI YAPIM İŞİ</t>
  </si>
  <si>
    <t>MANİSA MERKEZDE;AKPINAR VE GÜZELYURT MAHALLELERİNDE İÇME SUYU HATTI YAPIM İŞİ</t>
  </si>
  <si>
    <t>SALİHLİ İLÇESİ KURTTUTAN MAHALLESİ İÇME SUYU ARITMA TESİSİ BAKIM ONARIM VE REVİZYONU İŞİ</t>
  </si>
  <si>
    <t>SARIGÖL (MANİSA) ATIKSU ARITMA TESİSİ İNŞAATI</t>
  </si>
  <si>
    <t>SELENDİ (MANİSA) KANALİZASYON, YAĞMURSUYU, İÇMESUYU VE ATIKSU ARITMA TESİSİ İNŞAATI YAPIM İŞİ</t>
  </si>
  <si>
    <t>SODYUM HİPOKLORİT ÇÖZELTİSİ (SIVI KLOR) MAL ALIMI İŞİ</t>
  </si>
  <si>
    <t>ŞEHZADELER İLÇESİ ÇAVUŞOĞLU MAHALLESİ İÇME SUYU ARITMA TESİSİ BAKIM-ONARIM REVİZYON İŞİ</t>
  </si>
  <si>
    <t>ŞEHZADELER İLÇESİ HAMZABEYLİ MAHALLESİ İÇME SUYU ARITMA TESİSİ YAPILMASI MAL ALIMI</t>
  </si>
  <si>
    <t>YATAY MİLLİ,DÜŞEY MİLLİ VE HİDROFOR POMPALARI BAKIM ONARIM HİZMET ALIM İŞİ</t>
  </si>
  <si>
    <t>YEDEK MALZEME TEMİNİ MAL ALIM İŞİ</t>
  </si>
  <si>
    <t>YUNUSEMRE İLÇESİ KARAÇAY DERESİNDE 2D HİDROLİK MODELLEME İLE TAŞKIN RİSK DEĞERLENDİRME VE DERE ISLAHI REVİZE PROJE ÇALIŞMALARININ HAZIRLANMASI İŞİ</t>
  </si>
  <si>
    <t>2024 YILI İŞ MAKİNESİ VE NAKLİYE ARACI KİRALANMASI İŞİ</t>
  </si>
  <si>
    <t>2024 YILI MANİSA BÜYÜKŞEHİR BELEDİYESİ ŞANTİYELERİNE BİTÜM NAKLİ HİZMET ALIMI İŞİ</t>
  </si>
  <si>
    <t>2024 YILI MERKEZ ŞANTİYESİNDE KULLANILMAK ÜZERE MALZEME ALIMI İŞİ</t>
  </si>
  <si>
    <t>AKHİSAR GENÇLİK MERKEZİ YAPIM İŞİ</t>
  </si>
  <si>
    <t>AKHİSAR İTFAİYE AMİRLİĞİ YAPILMASI İŞİ</t>
  </si>
  <si>
    <t>DEMİRCİ VE ALAŞEHİR İLÇELERİNDE PRESTİJ CADDESİ VE MUHTELİF YERLERDE PARKE YAPIM İŞİ</t>
  </si>
  <si>
    <t>KULA-SALİHLİ JEOPARKI İNTERAKTİF MÜZE KURULUMU YAPIM İŞİ</t>
  </si>
  <si>
    <t>MANİSA BÜYÜKŞEHİR BELEDİYESİ 3236 ADA 1 PARSELDE BULUNAN TAŞINMAZIN ROOF-TOP, VRF SİSTEMİ VE ÇATI YALITIMI YAPILMASI İŞİ</t>
  </si>
  <si>
    <t>MANİSA BÜYÜKŞEHİR BELEDİYESİ AKHİSAR, TURGUTLU, YUNUSEMRE VE ŞEHZADELER İLÇELERİNDE PRESTİJ CADDESİ YAPIM İŞİ</t>
  </si>
  <si>
    <t>MANİSA BÜYÜKŞEHİR BELEDİYESİ GÖRDES İLÇESİ VE KATLI OTOPARK YAPIM İŞİ</t>
  </si>
  <si>
    <t>MANİSA BÜYÜKŞEHİR BELEDİYESİ SINIRLARI İÇERİSİNDE MUHTELİF YERLERDE MEZARLIK ETRAFLARINA BETON DİREKLİ HİMAYE ÇİTİ YAPILMASI İŞİ(4.ETAP)</t>
  </si>
  <si>
    <t>MANİSA BÜYÜKŞEHİR BELEDİYESİ TEVFİK LAV SPOR TESİSLERİNDE İSTİNAT DUVARI YAPIM İŞİ</t>
  </si>
  <si>
    <t>MANİSA BÜYÜKŞEHİR BELEDİYESİ YUNUSEMRE İLÇESİ MALTA OTOPARKI YAPIM İŞİ</t>
  </si>
  <si>
    <t>MANİSA İLİ AKHİSAR İLÇESİ DEMİRYOLU HATTI ÜZERİNDE PEYZAJ DÜZENLEMESİ YAPIM İŞİ</t>
  </si>
  <si>
    <t>MANİSA İLİ GÖRDES İLÇESİ HAYRİ BÜKE EVİ RESTORASYON YAPIM İŞİ</t>
  </si>
  <si>
    <t>MANİSA İLİ MUHTELİF ALANLARDA SICAK ASFALT YAPILMASI İŞİ</t>
  </si>
  <si>
    <t>MANİSA İLİ MUHTELİF CADDE VE SOKAKLARINDA PARKE YAPIM İŞİ</t>
  </si>
  <si>
    <t>MANİSA İLİ YUNUSEMRE İLÇESİ KARACAAHMET TÜRBESİ RESTORASYON VE ÇEVRE DÜZENLEMESİ, ŞEHZADELER İLÇESİ HÜSREVAĞA HAMAMI TADİLAT VE ONARIMI VE GÖLMARMARA</t>
  </si>
  <si>
    <t>MANİSA KURTULUŞ (PANORAMA) MÜZESİ YAPIM İŞİ</t>
  </si>
  <si>
    <t>SARIGÖL KENT MEYDANI YAPIM İŞİ</t>
  </si>
  <si>
    <t>SARUHANLI GENÇLİK MERKEZİ YAPIM İŞİ</t>
  </si>
  <si>
    <t>SOMA 13 EYLÜL PARKI YAPIM İŞİ</t>
  </si>
  <si>
    <t>ŞEHZADELER 3.ETAP 2.KISIM SOKAK SAĞLIKLAŞTIRMA YAPIM İŞİ</t>
  </si>
  <si>
    <t>ŞEHZADELER, YUNUSEMRE VE AKHİSAR İLÇELERİNDE PRESTİJ CADDESİ YAPIM İŞİ</t>
  </si>
  <si>
    <t>YUNUSEMRE İLÇESİ ÜÇPINAR MAHALLESİNDE KÖPRÜ YAPILMASI İŞİ</t>
  </si>
  <si>
    <t>YUNUSEMRE VE GÖRDES İLÇELERİNDE ÇOCUK KÜLTÜR VE SANAT MERKEZİ İLE GÖRDES İLÇESİ KAYACIK MAHALLESİNDE ÇOK AMAÇLI ETKİNLİK SALONU YAPIM İŞİ</t>
  </si>
  <si>
    <t>KÜÇÜKKIRAN ÇOK AMAÇLI SALON YAPIMI</t>
  </si>
  <si>
    <t>PARKE TAŞI DÖŞEME</t>
  </si>
  <si>
    <t>MİLLET BAHÇESİ SPOR TESİSLERİ VE SPOR DESTEK HİZMET BİNASI YAPIM İŞİ</t>
  </si>
  <si>
    <t>BELEDİYE HİZMET BİNASI YAPIM İŞİ</t>
  </si>
  <si>
    <t>HAYVAN BARINAĞI YAPIM İŞİ</t>
  </si>
  <si>
    <t>KIRKAĞAÇ İLÇESİ ALACALAR VE GÖKÇUKUR MAHALLELERİNE KÖY KONAĞI YAPILMASI</t>
  </si>
  <si>
    <t>KIRKAĞAÇ İLÇESİ ALACALAR, GÜVENDİK, İLYASLAR, YAĞMURLU MAHALLELERİNE DÜĞÜN SALONU YAPILMASI İŞİ</t>
  </si>
  <si>
    <t>KIRKAĞAÇ İLÇESİ MUHTELİF CADDE VE SOKAKLARDA BETON PARKE TAŞI DÖŞENMESİ YAPIM İŞİ</t>
  </si>
  <si>
    <t>KIRKAĞAÇ İLÇESİ SPOR KOMPLEKSİ İLE ÇEVRE DÜZENLEME VE ALTYAPI YAPIM İŞİ</t>
  </si>
  <si>
    <t>2 ADET PREFABRİK BETONARME TEKSTİL ATÖLYESİ YAPIM İŞİ</t>
  </si>
  <si>
    <t>8 DERSLİKLİ ANAOKULU YAPILMASI İŞİ</t>
  </si>
  <si>
    <t>BEKİRBEYLER EVİ RESTORASYONU YAPILMASI İŞİ</t>
  </si>
  <si>
    <t>JEOTERMAL ISI KAYNAKLI TEKNOLOJİK SERA (ALT VE ÜST YAPILARI) YAPILMASI</t>
  </si>
  <si>
    <t>JEOTERMAL ÜRETİM KUYUSU VE REENJEKSİYON KUYUSU AÇILMASI İŞİ</t>
  </si>
  <si>
    <t>KÖPRÜCÜLER EVİ RESTORASYONU YAPILMASI İŞİ</t>
  </si>
  <si>
    <t>KULA BELEDİYESİ KAPALI PAZARYERİ YAPILMASI İŞİ</t>
  </si>
  <si>
    <t>ZAFER SOKAK VE 86 SOKAK SAĞLIKLAŞTIRMA UYGULAMASI İŞİ</t>
  </si>
  <si>
    <t>SARUHANLI BELEDİYESİ HALİTPAŞA SANAYİ TESİSİ YAPILMASI İŞİ</t>
  </si>
  <si>
    <t>HÜRRİYET MEYDAN ÇALIŞMASI</t>
  </si>
  <si>
    <t>MUHTELİF CADDE VE SOKAKLARDA PARKE TAŞ VE BORDÜR YAPIM İŞİ</t>
  </si>
  <si>
    <t>TESCİLLİ HAMAMIN RESTORASYON YAPIM İŞİ</t>
  </si>
  <si>
    <t>2023 YILI MANİSA ŞEHZADELER İLÇESİ MUHTELİF MAHALLELERİNDE ALTYAPI ÇALIŞMALARINDAN KAYNAKLI YOL VE TRETUVAR DÜZENLEMESİ, KARO, BORDÜR VE PARKE TAMİRA</t>
  </si>
  <si>
    <t>MANİSA ŞEHZADELER İLÇESİ TOPKALE MEVKİİ 830 PARSELDE BULUNAN FETİH MESCİDİ RESTORASYON İŞİ</t>
  </si>
  <si>
    <t>MİLLET KIRAATHANESİ VE GENÇLİK MERKEZİ YAPIM İŞİ</t>
  </si>
  <si>
    <t>SANCAKLI KAYADİBİ MAHALLESİ ÇOK AMAÇLI SALON YAPIM İŞİ</t>
  </si>
  <si>
    <t>SELİMŞAHLAR MAHALLESİ 101 ADA 3 PARSELDE SOSYAL TESİS YAPIM İŞİ</t>
  </si>
  <si>
    <t>ŞEHZADELER BELEDİYESİ MUHTELİF MAHALLELERDE PARKE, BORDÜR VE KARO YAPIM İŞİ</t>
  </si>
  <si>
    <t>ŞEHZADELER BELEDİYESİ SINIRLARI İÇERİSİNDE BULUNAN CADDE VE SOKAKLARINDA TAMİRAT VE YAPIM İŞİ</t>
  </si>
  <si>
    <t>ŞEHZADELER BELEDİYESİ TİLKİSÜLEYMANİYE MAHALLESİ ENGELSİZ EĞİTİM MERKEZİ YAPIM İŞİ</t>
  </si>
  <si>
    <t>YENİ HARMANDALI MAHALLESİ ÇOK AMAÇLI SALON YAPIM İŞİ</t>
  </si>
  <si>
    <t>ALBAYRAK MAHALLESİ DÜĞÜN SALONU BİNASININ ÇOCUK KÜLTÜR SANAT MERKEZİNE DÖNÜŞTÜRÜLMESİ YAPIM İŞİ</t>
  </si>
  <si>
    <t>ATATÜRK BULVARINA BETON PARKE TAŞI DÖŞENMESİ YAPIM İŞİ</t>
  </si>
  <si>
    <t>AYVACIK MAHALLESİNE SENTETİK ÇİM HALI SAHA YAPIM İŞİ</t>
  </si>
  <si>
    <t>ÇAMPINAR, URGANLI, YAKUPLAR VE TEMREK MAHALLELERİNE ÇELİK KONTRÜKSİYON KAPALI ALAN YAPIMI</t>
  </si>
  <si>
    <t>ÇEPNİBEKTAŞ MAHALLESİ SOSYAL HİZMET BİNASI YAPIM İŞİ</t>
  </si>
  <si>
    <t>İSTASYONALTI MAHALLESİNDE MUHTELİF YOLLARA BETON PARKE TAŞI DÖŞENMESİ İŞİ</t>
  </si>
  <si>
    <t>MERKEZ MAHALLELERDEKİ MUHTELİF SOKAKLARA BETON PARKE TAŞI DÖŞENMESİ</t>
  </si>
  <si>
    <t>SELVİLİTEPE MAHALLESİ SOSYAL HİZMET BİNASI YAPIM İŞİ</t>
  </si>
  <si>
    <t>TURGUTLU BELEDİYESİ KÜLTÜR MERKEZİ YAPIM İŞİ</t>
  </si>
  <si>
    <t>TURGUTLU BELEDİYESİ SELVİLİTEPE SPOR TESİSİ YAPIM İŞİ</t>
  </si>
  <si>
    <t>TURGUTLU BELEDİYESİNDE KULLANILMAK ÜZERE HAFİF PREFABRİK YAPILER VE KONTEYNER ALIM İŞİ</t>
  </si>
  <si>
    <t>URGANLI MAHALLESİNE SEBZE MEYVE BOŞALTIM RAMPASI YAPIM İŞİ</t>
  </si>
  <si>
    <t>GENÇLİK KÜLTÜR MERKEZİ VE MEYDAN DÜZENLEME YAPIM İŞİ</t>
  </si>
  <si>
    <t>MERMER/TRAVERTEN ALIM İŞİ</t>
  </si>
  <si>
    <t>SOKAK HAYVANLARI BAKIMEVİ VE REHABİLİTASYON MERKEZİ</t>
  </si>
  <si>
    <t>YOL YAYA KALDIRIM TAMİRİ VE YAPIM İŞİ/2024</t>
  </si>
  <si>
    <t>Proje Adı</t>
  </si>
  <si>
    <t>Proje Durumu</t>
  </si>
  <si>
    <t>Toplam Yıl Ödeneği</t>
  </si>
  <si>
    <t>Toplam Proje Tutarı</t>
  </si>
  <si>
    <t>Yılı Harcama Tutarı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</si>
</sst>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sz val="26"/>
      <color theme="1"/>
      <name val="Calibri"/>
      <family val="2"/>
      <scheme val="minor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  <font>
      <sz val="36"/>
      <color theme="1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9" fontId="12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/>
    <xf numFmtId="0" fontId="10" fillId="3" borderId="3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9" fontId="10" fillId="3" borderId="1" xfId="0" applyNumberFormat="1" applyFont="1" applyFill="1" applyBorder="1"/>
    <xf numFmtId="0" fontId="0" fillId="3" borderId="0" xfId="0" applyFill="1"/>
    <xf numFmtId="9" fontId="0" fillId="3" borderId="0" xfId="0" applyNumberFormat="1" applyFill="1"/>
    <xf numFmtId="3" fontId="10" fillId="3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3" fontId="6" fillId="0" borderId="0" xfId="0" applyNumberFormat="1" applyFont="1"/>
    <xf numFmtId="3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3" fontId="6" fillId="0" borderId="4" xfId="0" applyNumberFormat="1" applyFont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12" fillId="0" borderId="9" xfId="0" applyNumberFormat="1" applyFont="1" applyBorder="1"/>
    <xf numFmtId="3" fontId="12" fillId="0" borderId="10" xfId="0" applyNumberFormat="1" applyFont="1" applyBorder="1"/>
    <xf numFmtId="3" fontId="24" fillId="0" borderId="0" xfId="0" applyNumberFormat="1" applyFont="1"/>
    <xf numFmtId="0" fontId="25" fillId="0" borderId="0" xfId="0" applyFo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Times New Roman"/>
        <family val="1"/>
        <charset val="16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733BC-0ADF-478A-9E98-DC921AEE4BC4}" name="Table1" displayName="Table1" ref="A2:H312" totalsRowCount="1" headerRowDxfId="6" dataDxfId="21" totalsRowDxfId="17" headerRowBorderDxfId="19" tableBorderDxfId="20" totalsRowBorderDxfId="18">
  <autoFilter ref="A2:H311" xr:uid="{571E1682-9B77-4298-8296-3C9A163C0798}"/>
  <tableColumns count="8">
    <tableColumn id="1" xr3:uid="{6A85BFEA-B406-4FCC-B7C8-11BDC44A85AF}" name="Yatırımcı Kuruluş" dataDxfId="16" totalsRowDxfId="15"/>
    <tableColumn id="2" xr3:uid="{DABA785B-2125-4779-BB20-EF43E8F75CDE}" name="Proje Adı" dataDxfId="14" totalsRowDxfId="13"/>
    <tableColumn id="3" xr3:uid="{3FADFDEF-AD92-40EF-AD33-AC3BEA91F28D}" name="Proje Sektörü" dataDxfId="5" totalsRowDxfId="4"/>
    <tableColumn id="4" xr3:uid="{225AC5F1-D245-43F5-8511-D0F71B7E57B0}" name="Proje Durumu" dataDxfId="12" totalsRowDxfId="11"/>
    <tableColumn id="5" xr3:uid="{10DC2412-FBFC-4A46-A529-F428C336526A}" name="Toplam Yıl Ödeneği" totalsRowFunction="sum" dataDxfId="10" totalsRowDxfId="3"/>
    <tableColumn id="6" xr3:uid="{CB1133DE-2BFE-4CA1-8B9E-9C251ED16857}" name="Toplam Proje Tutarı" totalsRowFunction="sum" dataDxfId="9" totalsRowDxfId="2"/>
    <tableColumn id="7" xr3:uid="{6E9C776E-0EDF-4E0A-9BF0-66C24CF4784D}" name="Önceki Yıllar Toplam Harcaması" totalsRowFunction="sum" dataDxfId="8" totalsRowDxfId="1"/>
    <tableColumn id="8" xr3:uid="{E04E3149-37CA-4A5F-814A-09D79F1BADFE}" name="Yılı Harcama Tutarı" totalsRowFunction="sum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C5CC-B2EE-4BE0-A98F-03271927E804}">
  <sheetPr>
    <tabColor theme="9"/>
    <pageSetUpPr fitToPage="1"/>
  </sheetPr>
  <dimension ref="A1:XFD312"/>
  <sheetViews>
    <sheetView view="pageBreakPreview" topLeftCell="A302" zoomScale="60" zoomScaleNormal="100" workbookViewId="0">
      <selection activeCell="L309" sqref="L309"/>
    </sheetView>
  </sheetViews>
  <sheetFormatPr defaultRowHeight="15" x14ac:dyDescent="0.25"/>
  <cols>
    <col min="1" max="1" width="58.42578125" style="8" bestFit="1" customWidth="1"/>
    <col min="2" max="2" width="106.5703125" style="8" customWidth="1"/>
    <col min="3" max="3" width="25.5703125" style="8" customWidth="1"/>
    <col min="4" max="4" width="30" customWidth="1"/>
    <col min="5" max="5" width="33" customWidth="1"/>
    <col min="6" max="6" width="35.140625" customWidth="1"/>
    <col min="7" max="7" width="30.5703125" customWidth="1"/>
    <col min="8" max="8" width="34.7109375" customWidth="1"/>
  </cols>
  <sheetData>
    <row r="1" spans="1:16384" ht="60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  <c r="XET1" s="70"/>
      <c r="XEU1" s="70"/>
      <c r="XEV1" s="70"/>
      <c r="XEW1" s="70"/>
      <c r="XEX1" s="70"/>
      <c r="XEY1" s="70"/>
      <c r="XEZ1" s="70"/>
      <c r="XFA1" s="70"/>
      <c r="XFB1" s="70"/>
      <c r="XFC1" s="70"/>
      <c r="XFD1" s="70"/>
    </row>
    <row r="2" spans="1:16384" ht="96" customHeight="1" x14ac:dyDescent="0.25">
      <c r="A2" s="83" t="s">
        <v>9</v>
      </c>
      <c r="B2" s="84" t="s">
        <v>534</v>
      </c>
      <c r="C2" s="84" t="s">
        <v>16</v>
      </c>
      <c r="D2" s="84" t="s">
        <v>535</v>
      </c>
      <c r="E2" s="84" t="s">
        <v>536</v>
      </c>
      <c r="F2" s="84" t="s">
        <v>537</v>
      </c>
      <c r="G2" s="84" t="s">
        <v>20</v>
      </c>
      <c r="H2" s="85" t="s">
        <v>538</v>
      </c>
    </row>
    <row r="3" spans="1:16384" ht="80.099999999999994" customHeight="1" x14ac:dyDescent="0.35">
      <c r="A3" s="78" t="s">
        <v>36</v>
      </c>
      <c r="B3" s="40" t="s">
        <v>297</v>
      </c>
      <c r="C3" s="40" t="s">
        <v>54</v>
      </c>
      <c r="D3" s="9" t="s">
        <v>24</v>
      </c>
      <c r="E3" s="10">
        <v>4000000</v>
      </c>
      <c r="F3" s="10">
        <v>107565334</v>
      </c>
      <c r="G3" s="10">
        <v>101117537</v>
      </c>
      <c r="H3" s="79">
        <v>3714270</v>
      </c>
    </row>
    <row r="4" spans="1:16384" ht="80.099999999999994" customHeight="1" x14ac:dyDescent="0.35">
      <c r="A4" s="78" t="s">
        <v>36</v>
      </c>
      <c r="B4" s="40" t="s">
        <v>298</v>
      </c>
      <c r="C4" s="40" t="s">
        <v>54</v>
      </c>
      <c r="D4" s="9" t="s">
        <v>22</v>
      </c>
      <c r="E4" s="10">
        <v>200000000</v>
      </c>
      <c r="F4" s="10">
        <v>3076099869</v>
      </c>
      <c r="G4" s="10">
        <v>0</v>
      </c>
      <c r="H4" s="79">
        <v>0</v>
      </c>
    </row>
    <row r="5" spans="1:16384" ht="80.099999999999994" customHeight="1" x14ac:dyDescent="0.35">
      <c r="A5" s="78" t="s">
        <v>36</v>
      </c>
      <c r="B5" s="40" t="s">
        <v>78</v>
      </c>
      <c r="C5" s="40" t="s">
        <v>54</v>
      </c>
      <c r="D5" s="9" t="s">
        <v>22</v>
      </c>
      <c r="E5" s="10">
        <v>31790495</v>
      </c>
      <c r="F5" s="10">
        <v>71361510</v>
      </c>
      <c r="G5" s="10">
        <v>20453295</v>
      </c>
      <c r="H5" s="79">
        <v>20453295</v>
      </c>
    </row>
    <row r="6" spans="1:16384" ht="80.099999999999994" customHeight="1" x14ac:dyDescent="0.35">
      <c r="A6" s="78" t="s">
        <v>36</v>
      </c>
      <c r="B6" s="40" t="s">
        <v>92</v>
      </c>
      <c r="C6" s="40" t="s">
        <v>54</v>
      </c>
      <c r="D6" s="9" t="s">
        <v>22</v>
      </c>
      <c r="E6" s="10">
        <v>26296012</v>
      </c>
      <c r="F6" s="10">
        <v>26296012</v>
      </c>
      <c r="G6" s="10">
        <v>0</v>
      </c>
      <c r="H6" s="79">
        <v>0</v>
      </c>
    </row>
    <row r="7" spans="1:16384" ht="80.099999999999994" customHeight="1" x14ac:dyDescent="0.35">
      <c r="A7" s="78" t="s">
        <v>36</v>
      </c>
      <c r="B7" s="40" t="s">
        <v>79</v>
      </c>
      <c r="C7" s="40" t="s">
        <v>54</v>
      </c>
      <c r="D7" s="9" t="s">
        <v>22</v>
      </c>
      <c r="E7" s="10">
        <v>2</v>
      </c>
      <c r="F7" s="10">
        <v>137669839</v>
      </c>
      <c r="G7" s="10">
        <v>3913820</v>
      </c>
      <c r="H7" s="79">
        <v>0</v>
      </c>
    </row>
    <row r="8" spans="1:16384" ht="80.099999999999994" customHeight="1" x14ac:dyDescent="0.35">
      <c r="A8" s="78" t="s">
        <v>36</v>
      </c>
      <c r="B8" s="40" t="s">
        <v>80</v>
      </c>
      <c r="C8" s="40" t="s">
        <v>54</v>
      </c>
      <c r="D8" s="9" t="s">
        <v>22</v>
      </c>
      <c r="E8" s="10">
        <v>21003393</v>
      </c>
      <c r="F8" s="10">
        <v>87418993</v>
      </c>
      <c r="G8" s="10">
        <v>66415600</v>
      </c>
      <c r="H8" s="79">
        <v>21003393</v>
      </c>
    </row>
    <row r="9" spans="1:16384" ht="80.099999999999994" customHeight="1" x14ac:dyDescent="0.35">
      <c r="A9" s="78" t="s">
        <v>36</v>
      </c>
      <c r="B9" s="40" t="s">
        <v>88</v>
      </c>
      <c r="C9" s="40" t="s">
        <v>54</v>
      </c>
      <c r="D9" s="9" t="s">
        <v>22</v>
      </c>
      <c r="E9" s="10">
        <v>3000000</v>
      </c>
      <c r="F9" s="10">
        <v>25566352</v>
      </c>
      <c r="G9" s="10">
        <v>22071740</v>
      </c>
      <c r="H9" s="79">
        <v>3000000</v>
      </c>
    </row>
    <row r="10" spans="1:16384" ht="80.099999999999994" customHeight="1" x14ac:dyDescent="0.35">
      <c r="A10" s="78" t="s">
        <v>36</v>
      </c>
      <c r="B10" s="40" t="s">
        <v>299</v>
      </c>
      <c r="C10" s="40" t="s">
        <v>54</v>
      </c>
      <c r="D10" s="9" t="s">
        <v>22</v>
      </c>
      <c r="E10" s="10">
        <v>46044998</v>
      </c>
      <c r="F10" s="10">
        <v>423722085</v>
      </c>
      <c r="G10" s="10">
        <v>344407753</v>
      </c>
      <c r="H10" s="79">
        <v>45944030</v>
      </c>
    </row>
    <row r="11" spans="1:16384" ht="80.099999999999994" customHeight="1" x14ac:dyDescent="0.35">
      <c r="A11" s="78" t="s">
        <v>36</v>
      </c>
      <c r="B11" s="40" t="s">
        <v>81</v>
      </c>
      <c r="C11" s="40" t="s">
        <v>54</v>
      </c>
      <c r="D11" s="9" t="s">
        <v>22</v>
      </c>
      <c r="E11" s="10">
        <v>9000000</v>
      </c>
      <c r="F11" s="10">
        <v>158265887</v>
      </c>
      <c r="G11" s="10">
        <v>79995830</v>
      </c>
      <c r="H11" s="79">
        <v>9000000</v>
      </c>
    </row>
    <row r="12" spans="1:16384" ht="80.099999999999994" customHeight="1" x14ac:dyDescent="0.35">
      <c r="A12" s="78" t="s">
        <v>36</v>
      </c>
      <c r="B12" s="40" t="s">
        <v>300</v>
      </c>
      <c r="C12" s="40" t="s">
        <v>54</v>
      </c>
      <c r="D12" s="9" t="s">
        <v>22</v>
      </c>
      <c r="E12" s="10">
        <v>50000000</v>
      </c>
      <c r="F12" s="10">
        <v>164982920</v>
      </c>
      <c r="G12" s="10">
        <v>0</v>
      </c>
      <c r="H12" s="79">
        <v>0</v>
      </c>
    </row>
    <row r="13" spans="1:16384" ht="80.099999999999994" customHeight="1" x14ac:dyDescent="0.35">
      <c r="A13" s="78" t="s">
        <v>36</v>
      </c>
      <c r="B13" s="40" t="s">
        <v>82</v>
      </c>
      <c r="C13" s="40" t="s">
        <v>54</v>
      </c>
      <c r="D13" s="9" t="s">
        <v>22</v>
      </c>
      <c r="E13" s="10">
        <v>17750301</v>
      </c>
      <c r="F13" s="10">
        <v>34415200</v>
      </c>
      <c r="G13" s="10">
        <v>16664899</v>
      </c>
      <c r="H13" s="79">
        <v>4487351</v>
      </c>
    </row>
    <row r="14" spans="1:16384" ht="80.099999999999994" customHeight="1" x14ac:dyDescent="0.35">
      <c r="A14" s="78" t="s">
        <v>36</v>
      </c>
      <c r="B14" s="40" t="s">
        <v>301</v>
      </c>
      <c r="C14" s="40" t="s">
        <v>54</v>
      </c>
      <c r="D14" s="9" t="s">
        <v>22</v>
      </c>
      <c r="E14" s="10">
        <v>52293000</v>
      </c>
      <c r="F14" s="10">
        <v>533073664</v>
      </c>
      <c r="G14" s="10">
        <v>465645863</v>
      </c>
      <c r="H14" s="79">
        <v>52292350.799999997</v>
      </c>
    </row>
    <row r="15" spans="1:16384" ht="80.099999999999994" customHeight="1" x14ac:dyDescent="0.35">
      <c r="A15" s="78" t="s">
        <v>36</v>
      </c>
      <c r="B15" s="40" t="s">
        <v>83</v>
      </c>
      <c r="C15" s="40" t="s">
        <v>54</v>
      </c>
      <c r="D15" s="9" t="s">
        <v>22</v>
      </c>
      <c r="E15" s="10">
        <v>2</v>
      </c>
      <c r="F15" s="10">
        <v>223407896</v>
      </c>
      <c r="G15" s="10">
        <v>160106939</v>
      </c>
      <c r="H15" s="79">
        <v>0</v>
      </c>
    </row>
    <row r="16" spans="1:16384" ht="80.099999999999994" customHeight="1" x14ac:dyDescent="0.35">
      <c r="A16" s="78" t="s">
        <v>36</v>
      </c>
      <c r="B16" s="40" t="s">
        <v>279</v>
      </c>
      <c r="C16" s="40" t="s">
        <v>54</v>
      </c>
      <c r="D16" s="9" t="s">
        <v>22</v>
      </c>
      <c r="E16" s="10">
        <v>17500000</v>
      </c>
      <c r="F16" s="10">
        <v>95507654</v>
      </c>
      <c r="G16" s="10">
        <v>40252994</v>
      </c>
      <c r="H16" s="79">
        <v>0</v>
      </c>
    </row>
    <row r="17" spans="1:8" ht="80.099999999999994" customHeight="1" x14ac:dyDescent="0.35">
      <c r="A17" s="78" t="s">
        <v>36</v>
      </c>
      <c r="B17" s="40" t="s">
        <v>84</v>
      </c>
      <c r="C17" s="40" t="s">
        <v>54</v>
      </c>
      <c r="D17" s="9" t="s">
        <v>22</v>
      </c>
      <c r="E17" s="10">
        <v>16500000</v>
      </c>
      <c r="F17" s="10">
        <v>176992652</v>
      </c>
      <c r="G17" s="10">
        <v>78325609</v>
      </c>
      <c r="H17" s="79">
        <v>16233505</v>
      </c>
    </row>
    <row r="18" spans="1:8" ht="80.099999999999994" customHeight="1" x14ac:dyDescent="0.35">
      <c r="A18" s="78" t="s">
        <v>36</v>
      </c>
      <c r="B18" s="40" t="s">
        <v>280</v>
      </c>
      <c r="C18" s="40" t="s">
        <v>54</v>
      </c>
      <c r="D18" s="9" t="s">
        <v>22</v>
      </c>
      <c r="E18" s="10">
        <v>30000000</v>
      </c>
      <c r="F18" s="10">
        <v>107553224</v>
      </c>
      <c r="G18" s="10">
        <v>35649117</v>
      </c>
      <c r="H18" s="79">
        <v>6437353</v>
      </c>
    </row>
    <row r="19" spans="1:8" ht="80.099999999999994" customHeight="1" x14ac:dyDescent="0.35">
      <c r="A19" s="78" t="s">
        <v>36</v>
      </c>
      <c r="B19" s="40" t="s">
        <v>85</v>
      </c>
      <c r="C19" s="40" t="s">
        <v>54</v>
      </c>
      <c r="D19" s="9" t="s">
        <v>22</v>
      </c>
      <c r="E19" s="10">
        <v>27927194</v>
      </c>
      <c r="F19" s="10">
        <v>233291626</v>
      </c>
      <c r="G19" s="10">
        <v>205364432</v>
      </c>
      <c r="H19" s="79">
        <v>27927194</v>
      </c>
    </row>
    <row r="20" spans="1:8" ht="80.099999999999994" customHeight="1" x14ac:dyDescent="0.35">
      <c r="A20" s="78" t="s">
        <v>36</v>
      </c>
      <c r="B20" s="40" t="s">
        <v>302</v>
      </c>
      <c r="C20" s="40" t="s">
        <v>54</v>
      </c>
      <c r="D20" s="9" t="s">
        <v>22</v>
      </c>
      <c r="E20" s="10">
        <v>2</v>
      </c>
      <c r="F20" s="10">
        <v>37474750</v>
      </c>
      <c r="G20" s="10">
        <v>0</v>
      </c>
      <c r="H20" s="79">
        <v>0</v>
      </c>
    </row>
    <row r="21" spans="1:8" ht="80.099999999999994" customHeight="1" x14ac:dyDescent="0.35">
      <c r="A21" s="78" t="s">
        <v>36</v>
      </c>
      <c r="B21" s="40" t="s">
        <v>87</v>
      </c>
      <c r="C21" s="40" t="s">
        <v>54</v>
      </c>
      <c r="D21" s="9" t="s">
        <v>25</v>
      </c>
      <c r="E21" s="10">
        <v>21253526</v>
      </c>
      <c r="F21" s="10">
        <v>36420193</v>
      </c>
      <c r="G21" s="10">
        <v>9746474</v>
      </c>
      <c r="H21" s="79">
        <v>4731356</v>
      </c>
    </row>
    <row r="22" spans="1:8" ht="80.099999999999994" customHeight="1" x14ac:dyDescent="0.35">
      <c r="A22" s="78" t="s">
        <v>36</v>
      </c>
      <c r="B22" s="40" t="s">
        <v>86</v>
      </c>
      <c r="C22" s="40" t="s">
        <v>54</v>
      </c>
      <c r="D22" s="9" t="s">
        <v>25</v>
      </c>
      <c r="E22" s="10">
        <v>7500000</v>
      </c>
      <c r="F22" s="10">
        <v>41087847</v>
      </c>
      <c r="G22" s="10">
        <v>0</v>
      </c>
      <c r="H22" s="79">
        <v>0</v>
      </c>
    </row>
    <row r="23" spans="1:8" ht="80.099999999999994" customHeight="1" x14ac:dyDescent="0.35">
      <c r="A23" s="78" t="s">
        <v>36</v>
      </c>
      <c r="B23" s="40" t="s">
        <v>89</v>
      </c>
      <c r="C23" s="40" t="s">
        <v>54</v>
      </c>
      <c r="D23" s="9" t="s">
        <v>57</v>
      </c>
      <c r="E23" s="10">
        <v>6500000</v>
      </c>
      <c r="F23" s="10">
        <v>65000000</v>
      </c>
      <c r="G23" s="10">
        <v>0</v>
      </c>
      <c r="H23" s="79">
        <v>0</v>
      </c>
    </row>
    <row r="24" spans="1:8" ht="80.099999999999994" customHeight="1" x14ac:dyDescent="0.35">
      <c r="A24" s="78" t="s">
        <v>36</v>
      </c>
      <c r="B24" s="40" t="s">
        <v>90</v>
      </c>
      <c r="C24" s="40" t="s">
        <v>54</v>
      </c>
      <c r="D24" s="9" t="s">
        <v>57</v>
      </c>
      <c r="E24" s="10">
        <v>2</v>
      </c>
      <c r="F24" s="10">
        <v>25383147</v>
      </c>
      <c r="G24" s="10">
        <v>0</v>
      </c>
      <c r="H24" s="79">
        <v>0</v>
      </c>
    </row>
    <row r="25" spans="1:8" ht="80.099999999999994" customHeight="1" x14ac:dyDescent="0.35">
      <c r="A25" s="78" t="s">
        <v>36</v>
      </c>
      <c r="B25" s="40" t="s">
        <v>91</v>
      </c>
      <c r="C25" s="40" t="s">
        <v>54</v>
      </c>
      <c r="D25" s="9" t="s">
        <v>57</v>
      </c>
      <c r="E25" s="10">
        <v>0</v>
      </c>
      <c r="F25" s="10">
        <v>40000000</v>
      </c>
      <c r="G25" s="10">
        <v>0</v>
      </c>
      <c r="H25" s="79">
        <v>0</v>
      </c>
    </row>
    <row r="26" spans="1:8" ht="80.099999999999994" customHeight="1" x14ac:dyDescent="0.35">
      <c r="A26" s="78" t="s">
        <v>36</v>
      </c>
      <c r="B26" s="40" t="s">
        <v>93</v>
      </c>
      <c r="C26" s="40" t="s">
        <v>54</v>
      </c>
      <c r="D26" s="9" t="s">
        <v>57</v>
      </c>
      <c r="E26" s="10">
        <v>0</v>
      </c>
      <c r="F26" s="10">
        <v>70000000</v>
      </c>
      <c r="G26" s="10">
        <v>0</v>
      </c>
      <c r="H26" s="79">
        <v>0</v>
      </c>
    </row>
    <row r="27" spans="1:8" ht="80.099999999999994" customHeight="1" x14ac:dyDescent="0.35">
      <c r="A27" s="78" t="s">
        <v>36</v>
      </c>
      <c r="B27" s="40" t="s">
        <v>94</v>
      </c>
      <c r="C27" s="40" t="s">
        <v>54</v>
      </c>
      <c r="D27" s="9" t="s">
        <v>57</v>
      </c>
      <c r="E27" s="10">
        <v>1</v>
      </c>
      <c r="F27" s="10">
        <v>30000000</v>
      </c>
      <c r="G27" s="10">
        <v>0</v>
      </c>
      <c r="H27" s="79">
        <v>0</v>
      </c>
    </row>
    <row r="28" spans="1:8" ht="80.099999999999994" customHeight="1" x14ac:dyDescent="0.35">
      <c r="A28" s="78" t="s">
        <v>36</v>
      </c>
      <c r="B28" s="40" t="s">
        <v>95</v>
      </c>
      <c r="C28" s="40" t="s">
        <v>54</v>
      </c>
      <c r="D28" s="9" t="s">
        <v>57</v>
      </c>
      <c r="E28" s="10">
        <v>0</v>
      </c>
      <c r="F28" s="10">
        <v>60000000</v>
      </c>
      <c r="G28" s="10">
        <v>0</v>
      </c>
      <c r="H28" s="79">
        <v>0</v>
      </c>
    </row>
    <row r="29" spans="1:8" ht="80.099999999999994" customHeight="1" x14ac:dyDescent="0.35">
      <c r="A29" s="78" t="s">
        <v>36</v>
      </c>
      <c r="B29" s="40" t="s">
        <v>96</v>
      </c>
      <c r="C29" s="40" t="s">
        <v>54</v>
      </c>
      <c r="D29" s="9" t="s">
        <v>57</v>
      </c>
      <c r="E29" s="10">
        <v>0</v>
      </c>
      <c r="F29" s="10">
        <v>25000000</v>
      </c>
      <c r="G29" s="10">
        <v>0</v>
      </c>
      <c r="H29" s="79">
        <v>0</v>
      </c>
    </row>
    <row r="30" spans="1:8" ht="80.099999999999994" customHeight="1" x14ac:dyDescent="0.35">
      <c r="A30" s="78" t="s">
        <v>36</v>
      </c>
      <c r="B30" s="40" t="s">
        <v>97</v>
      </c>
      <c r="C30" s="40" t="s">
        <v>54</v>
      </c>
      <c r="D30" s="9" t="s">
        <v>57</v>
      </c>
      <c r="E30" s="10">
        <v>1</v>
      </c>
      <c r="F30" s="10">
        <v>48000000</v>
      </c>
      <c r="G30" s="10">
        <v>0</v>
      </c>
      <c r="H30" s="79">
        <v>0</v>
      </c>
    </row>
    <row r="31" spans="1:8" ht="80.099999999999994" customHeight="1" x14ac:dyDescent="0.35">
      <c r="A31" s="78" t="s">
        <v>36</v>
      </c>
      <c r="B31" s="40" t="s">
        <v>98</v>
      </c>
      <c r="C31" s="40" t="s">
        <v>54</v>
      </c>
      <c r="D31" s="9" t="s">
        <v>57</v>
      </c>
      <c r="E31" s="10">
        <v>1</v>
      </c>
      <c r="F31" s="10">
        <v>650000000</v>
      </c>
      <c r="G31" s="10">
        <v>0</v>
      </c>
      <c r="H31" s="79">
        <v>0</v>
      </c>
    </row>
    <row r="32" spans="1:8" ht="80.099999999999994" customHeight="1" x14ac:dyDescent="0.35">
      <c r="A32" s="78" t="s">
        <v>36</v>
      </c>
      <c r="B32" s="40" t="s">
        <v>99</v>
      </c>
      <c r="C32" s="40" t="s">
        <v>54</v>
      </c>
      <c r="D32" s="9" t="s">
        <v>57</v>
      </c>
      <c r="E32" s="10">
        <v>1</v>
      </c>
      <c r="F32" s="10">
        <v>110000000</v>
      </c>
      <c r="G32" s="10">
        <v>0</v>
      </c>
      <c r="H32" s="79">
        <v>0</v>
      </c>
    </row>
    <row r="33" spans="1:8" ht="80.099999999999994" customHeight="1" x14ac:dyDescent="0.35">
      <c r="A33" s="78" t="s">
        <v>36</v>
      </c>
      <c r="B33" s="40" t="s">
        <v>100</v>
      </c>
      <c r="C33" s="40" t="s">
        <v>54</v>
      </c>
      <c r="D33" s="9" t="s">
        <v>57</v>
      </c>
      <c r="E33" s="10">
        <v>1</v>
      </c>
      <c r="F33" s="10">
        <v>120000000</v>
      </c>
      <c r="G33" s="10">
        <v>0</v>
      </c>
      <c r="H33" s="79">
        <v>0</v>
      </c>
    </row>
    <row r="34" spans="1:8" ht="80.099999999999994" customHeight="1" x14ac:dyDescent="0.35">
      <c r="A34" s="78" t="s">
        <v>36</v>
      </c>
      <c r="B34" s="40" t="s">
        <v>101</v>
      </c>
      <c r="C34" s="40" t="s">
        <v>54</v>
      </c>
      <c r="D34" s="9" t="s">
        <v>57</v>
      </c>
      <c r="E34" s="10">
        <v>0</v>
      </c>
      <c r="F34" s="10">
        <v>55000000</v>
      </c>
      <c r="G34" s="10">
        <v>0</v>
      </c>
      <c r="H34" s="79">
        <v>0</v>
      </c>
    </row>
    <row r="35" spans="1:8" ht="80.099999999999994" customHeight="1" x14ac:dyDescent="0.35">
      <c r="A35" s="78" t="s">
        <v>36</v>
      </c>
      <c r="B35" s="40" t="s">
        <v>102</v>
      </c>
      <c r="C35" s="40" t="s">
        <v>54</v>
      </c>
      <c r="D35" s="9" t="s">
        <v>57</v>
      </c>
      <c r="E35" s="10">
        <v>0</v>
      </c>
      <c r="F35" s="10">
        <v>210000000</v>
      </c>
      <c r="G35" s="10">
        <v>0</v>
      </c>
      <c r="H35" s="79">
        <v>0</v>
      </c>
    </row>
    <row r="36" spans="1:8" ht="92.25" customHeight="1" x14ac:dyDescent="0.35">
      <c r="A36" s="78" t="s">
        <v>36</v>
      </c>
      <c r="B36" s="40" t="s">
        <v>103</v>
      </c>
      <c r="C36" s="40" t="s">
        <v>54</v>
      </c>
      <c r="D36" s="9" t="s">
        <v>57</v>
      </c>
      <c r="E36" s="10">
        <v>0</v>
      </c>
      <c r="F36" s="10">
        <v>340000000</v>
      </c>
      <c r="G36" s="10">
        <v>0</v>
      </c>
      <c r="H36" s="79">
        <v>0</v>
      </c>
    </row>
    <row r="37" spans="1:8" ht="80.099999999999994" customHeight="1" x14ac:dyDescent="0.35">
      <c r="A37" s="78" t="s">
        <v>36</v>
      </c>
      <c r="B37" s="40" t="s">
        <v>104</v>
      </c>
      <c r="C37" s="40" t="s">
        <v>54</v>
      </c>
      <c r="D37" s="9" t="s">
        <v>57</v>
      </c>
      <c r="E37" s="10">
        <v>1</v>
      </c>
      <c r="F37" s="10">
        <v>20000000</v>
      </c>
      <c r="G37" s="10">
        <v>0</v>
      </c>
      <c r="H37" s="79">
        <v>0</v>
      </c>
    </row>
    <row r="38" spans="1:8" ht="80.099999999999994" customHeight="1" x14ac:dyDescent="0.35">
      <c r="A38" s="78" t="s">
        <v>36</v>
      </c>
      <c r="B38" s="40" t="s">
        <v>105</v>
      </c>
      <c r="C38" s="40" t="s">
        <v>54</v>
      </c>
      <c r="D38" s="9" t="s">
        <v>57</v>
      </c>
      <c r="E38" s="10">
        <v>0</v>
      </c>
      <c r="F38" s="10">
        <v>42000000</v>
      </c>
      <c r="G38" s="10">
        <v>0</v>
      </c>
      <c r="H38" s="79">
        <v>0</v>
      </c>
    </row>
    <row r="39" spans="1:8" ht="80.099999999999994" customHeight="1" x14ac:dyDescent="0.35">
      <c r="A39" s="78" t="s">
        <v>42</v>
      </c>
      <c r="B39" s="40" t="s">
        <v>106</v>
      </c>
      <c r="C39" s="40" t="s">
        <v>56</v>
      </c>
      <c r="D39" s="9" t="s">
        <v>22</v>
      </c>
      <c r="E39" s="10">
        <v>59000000</v>
      </c>
      <c r="F39" s="10">
        <v>59000000</v>
      </c>
      <c r="G39" s="10">
        <v>0</v>
      </c>
      <c r="H39" s="79">
        <v>29382080</v>
      </c>
    </row>
    <row r="40" spans="1:8" ht="80.099999999999994" customHeight="1" x14ac:dyDescent="0.35">
      <c r="A40" s="78" t="s">
        <v>42</v>
      </c>
      <c r="B40" s="40" t="s">
        <v>320</v>
      </c>
      <c r="C40" s="40" t="s">
        <v>56</v>
      </c>
      <c r="D40" s="9" t="s">
        <v>22</v>
      </c>
      <c r="E40" s="10">
        <v>80000000</v>
      </c>
      <c r="F40" s="10">
        <v>80000000</v>
      </c>
      <c r="G40" s="10">
        <v>0</v>
      </c>
      <c r="H40" s="79">
        <v>1129500</v>
      </c>
    </row>
    <row r="41" spans="1:8" ht="80.099999999999994" customHeight="1" x14ac:dyDescent="0.35">
      <c r="A41" s="78" t="s">
        <v>42</v>
      </c>
      <c r="B41" s="40" t="s">
        <v>321</v>
      </c>
      <c r="C41" s="40" t="s">
        <v>56</v>
      </c>
      <c r="D41" s="9" t="s">
        <v>22</v>
      </c>
      <c r="E41" s="10">
        <v>6600000</v>
      </c>
      <c r="F41" s="10">
        <v>6600000</v>
      </c>
      <c r="G41" s="10">
        <v>0</v>
      </c>
      <c r="H41" s="79">
        <v>0</v>
      </c>
    </row>
    <row r="42" spans="1:8" ht="80.099999999999994" customHeight="1" x14ac:dyDescent="0.35">
      <c r="A42" s="78" t="s">
        <v>42</v>
      </c>
      <c r="B42" s="40" t="s">
        <v>322</v>
      </c>
      <c r="C42" s="40" t="s">
        <v>56</v>
      </c>
      <c r="D42" s="9" t="s">
        <v>22</v>
      </c>
      <c r="E42" s="10">
        <v>7509000</v>
      </c>
      <c r="F42" s="10">
        <v>7509000</v>
      </c>
      <c r="G42" s="10">
        <v>0</v>
      </c>
      <c r="H42" s="79">
        <v>1401930</v>
      </c>
    </row>
    <row r="43" spans="1:8" ht="80.099999999999994" customHeight="1" x14ac:dyDescent="0.35">
      <c r="A43" s="78" t="s">
        <v>42</v>
      </c>
      <c r="B43" s="40" t="s">
        <v>323</v>
      </c>
      <c r="C43" s="40" t="s">
        <v>56</v>
      </c>
      <c r="D43" s="9" t="s">
        <v>22</v>
      </c>
      <c r="E43" s="10">
        <v>8000000</v>
      </c>
      <c r="F43" s="10">
        <v>8000000</v>
      </c>
      <c r="G43" s="10">
        <v>0</v>
      </c>
      <c r="H43" s="79">
        <v>0</v>
      </c>
    </row>
    <row r="44" spans="1:8" ht="80.099999999999994" customHeight="1" x14ac:dyDescent="0.35">
      <c r="A44" s="78" t="s">
        <v>42</v>
      </c>
      <c r="B44" s="40" t="s">
        <v>324</v>
      </c>
      <c r="C44" s="40" t="s">
        <v>56</v>
      </c>
      <c r="D44" s="9" t="s">
        <v>22</v>
      </c>
      <c r="E44" s="10">
        <v>35000000</v>
      </c>
      <c r="F44" s="10">
        <v>35000000</v>
      </c>
      <c r="G44" s="10">
        <v>0</v>
      </c>
      <c r="H44" s="79">
        <v>0</v>
      </c>
    </row>
    <row r="45" spans="1:8" ht="80.099999999999994" customHeight="1" x14ac:dyDescent="0.35">
      <c r="A45" s="78" t="s">
        <v>37</v>
      </c>
      <c r="B45" s="40" t="s">
        <v>111</v>
      </c>
      <c r="C45" s="40" t="s">
        <v>27</v>
      </c>
      <c r="D45" s="9" t="s">
        <v>24</v>
      </c>
      <c r="E45" s="10">
        <v>31025873</v>
      </c>
      <c r="F45" s="10">
        <v>134368752</v>
      </c>
      <c r="G45" s="10">
        <v>103342879</v>
      </c>
      <c r="H45" s="79">
        <v>0</v>
      </c>
    </row>
    <row r="46" spans="1:8" ht="80.099999999999994" customHeight="1" x14ac:dyDescent="0.35">
      <c r="A46" s="78" t="s">
        <v>37</v>
      </c>
      <c r="B46" s="40" t="s">
        <v>113</v>
      </c>
      <c r="C46" s="40" t="s">
        <v>27</v>
      </c>
      <c r="D46" s="9" t="s">
        <v>24</v>
      </c>
      <c r="E46" s="10">
        <v>126382246</v>
      </c>
      <c r="F46" s="10">
        <v>275602770</v>
      </c>
      <c r="G46" s="10">
        <v>149220524</v>
      </c>
      <c r="H46" s="79">
        <v>13974779</v>
      </c>
    </row>
    <row r="47" spans="1:8" ht="80.099999999999994" customHeight="1" x14ac:dyDescent="0.35">
      <c r="A47" s="78" t="s">
        <v>37</v>
      </c>
      <c r="B47" s="40" t="s">
        <v>108</v>
      </c>
      <c r="C47" s="40" t="s">
        <v>27</v>
      </c>
      <c r="D47" s="9" t="s">
        <v>22</v>
      </c>
      <c r="E47" s="10">
        <v>62364426</v>
      </c>
      <c r="F47" s="10">
        <v>190353836</v>
      </c>
      <c r="G47" s="10">
        <v>127989410</v>
      </c>
      <c r="H47" s="79">
        <v>54763065</v>
      </c>
    </row>
    <row r="48" spans="1:8" ht="80.099999999999994" customHeight="1" x14ac:dyDescent="0.35">
      <c r="A48" s="78" t="s">
        <v>37</v>
      </c>
      <c r="B48" s="40" t="s">
        <v>109</v>
      </c>
      <c r="C48" s="40" t="s">
        <v>27</v>
      </c>
      <c r="D48" s="9" t="s">
        <v>22</v>
      </c>
      <c r="E48" s="10">
        <v>5940876</v>
      </c>
      <c r="F48" s="10">
        <v>18986515</v>
      </c>
      <c r="G48" s="10">
        <v>13045639</v>
      </c>
      <c r="H48" s="79">
        <v>5687711</v>
      </c>
    </row>
    <row r="49" spans="1:8" ht="80.099999999999994" customHeight="1" x14ac:dyDescent="0.35">
      <c r="A49" s="78" t="s">
        <v>37</v>
      </c>
      <c r="B49" s="40" t="s">
        <v>110</v>
      </c>
      <c r="C49" s="40" t="s">
        <v>27</v>
      </c>
      <c r="D49" s="9" t="s">
        <v>22</v>
      </c>
      <c r="E49" s="10">
        <v>29498157</v>
      </c>
      <c r="F49" s="10">
        <v>63975600</v>
      </c>
      <c r="G49" s="10">
        <v>34477443</v>
      </c>
      <c r="H49" s="79">
        <v>10887240</v>
      </c>
    </row>
    <row r="50" spans="1:8" ht="80.099999999999994" customHeight="1" x14ac:dyDescent="0.35">
      <c r="A50" s="78" t="s">
        <v>37</v>
      </c>
      <c r="B50" s="40" t="s">
        <v>325</v>
      </c>
      <c r="C50" s="40" t="s">
        <v>27</v>
      </c>
      <c r="D50" s="9" t="s">
        <v>22</v>
      </c>
      <c r="E50" s="10">
        <v>63039349</v>
      </c>
      <c r="F50" s="10">
        <v>69669600</v>
      </c>
      <c r="G50" s="10">
        <v>6630251</v>
      </c>
      <c r="H50" s="79">
        <v>13701569</v>
      </c>
    </row>
    <row r="51" spans="1:8" ht="108" customHeight="1" x14ac:dyDescent="0.35">
      <c r="A51" s="78" t="s">
        <v>37</v>
      </c>
      <c r="B51" s="40" t="s">
        <v>112</v>
      </c>
      <c r="C51" s="40" t="s">
        <v>27</v>
      </c>
      <c r="D51" s="9" t="s">
        <v>22</v>
      </c>
      <c r="E51" s="10">
        <v>3309313</v>
      </c>
      <c r="F51" s="10">
        <v>78383760</v>
      </c>
      <c r="G51" s="10">
        <v>75074447</v>
      </c>
      <c r="H51" s="79">
        <v>0</v>
      </c>
    </row>
    <row r="52" spans="1:8" ht="80.099999999999994" customHeight="1" x14ac:dyDescent="0.35">
      <c r="A52" s="78" t="s">
        <v>37</v>
      </c>
      <c r="B52" s="40" t="s">
        <v>326</v>
      </c>
      <c r="C52" s="40" t="s">
        <v>27</v>
      </c>
      <c r="D52" s="9" t="s">
        <v>22</v>
      </c>
      <c r="E52" s="10">
        <v>6369600</v>
      </c>
      <c r="F52" s="10">
        <v>6369600</v>
      </c>
      <c r="G52" s="10">
        <v>0</v>
      </c>
      <c r="H52" s="79">
        <v>4645959</v>
      </c>
    </row>
    <row r="53" spans="1:8" ht="80.099999999999994" customHeight="1" x14ac:dyDescent="0.35">
      <c r="A53" s="78" t="s">
        <v>41</v>
      </c>
      <c r="B53" s="40" t="s">
        <v>114</v>
      </c>
      <c r="C53" s="40" t="s">
        <v>54</v>
      </c>
      <c r="D53" s="9" t="s">
        <v>22</v>
      </c>
      <c r="E53" s="10">
        <v>95550000</v>
      </c>
      <c r="F53" s="10">
        <v>95550000</v>
      </c>
      <c r="G53" s="10">
        <v>0</v>
      </c>
      <c r="H53" s="79">
        <v>17680000</v>
      </c>
    </row>
    <row r="54" spans="1:8" ht="80.099999999999994" customHeight="1" x14ac:dyDescent="0.35">
      <c r="A54" s="78" t="s">
        <v>41</v>
      </c>
      <c r="B54" s="40" t="s">
        <v>115</v>
      </c>
      <c r="C54" s="40" t="s">
        <v>54</v>
      </c>
      <c r="D54" s="9" t="s">
        <v>22</v>
      </c>
      <c r="E54" s="10">
        <v>6100000</v>
      </c>
      <c r="F54" s="10">
        <v>6100000</v>
      </c>
      <c r="G54" s="10">
        <v>0</v>
      </c>
      <c r="H54" s="79">
        <v>490000</v>
      </c>
    </row>
    <row r="55" spans="1:8" ht="80.099999999999994" customHeight="1" x14ac:dyDescent="0.35">
      <c r="A55" s="78" t="s">
        <v>41</v>
      </c>
      <c r="B55" s="40" t="s">
        <v>116</v>
      </c>
      <c r="C55" s="40" t="s">
        <v>54</v>
      </c>
      <c r="D55" s="9" t="s">
        <v>22</v>
      </c>
      <c r="E55" s="10">
        <v>3000000</v>
      </c>
      <c r="F55" s="10">
        <v>3000000</v>
      </c>
      <c r="G55" s="10">
        <v>0</v>
      </c>
      <c r="H55" s="79">
        <v>500000</v>
      </c>
    </row>
    <row r="56" spans="1:8" ht="80.099999999999994" customHeight="1" x14ac:dyDescent="0.35">
      <c r="A56" s="78" t="s">
        <v>41</v>
      </c>
      <c r="B56" s="40" t="s">
        <v>116</v>
      </c>
      <c r="C56" s="40" t="s">
        <v>54</v>
      </c>
      <c r="D56" s="9" t="s">
        <v>22</v>
      </c>
      <c r="E56" s="10">
        <v>22130000</v>
      </c>
      <c r="F56" s="10">
        <v>22130000</v>
      </c>
      <c r="G56" s="10">
        <v>0</v>
      </c>
      <c r="H56" s="79">
        <v>8415000</v>
      </c>
    </row>
    <row r="57" spans="1:8" ht="80.099999999999994" customHeight="1" x14ac:dyDescent="0.35">
      <c r="A57" s="78" t="s">
        <v>41</v>
      </c>
      <c r="B57" s="40" t="s">
        <v>117</v>
      </c>
      <c r="C57" s="40" t="s">
        <v>54</v>
      </c>
      <c r="D57" s="9" t="s">
        <v>22</v>
      </c>
      <c r="E57" s="10">
        <v>1800000</v>
      </c>
      <c r="F57" s="10">
        <v>1800000</v>
      </c>
      <c r="G57" s="10">
        <v>0</v>
      </c>
      <c r="H57" s="79">
        <v>0</v>
      </c>
    </row>
    <row r="58" spans="1:8" ht="80.099999999999994" customHeight="1" x14ac:dyDescent="0.35">
      <c r="A58" s="78" t="s">
        <v>41</v>
      </c>
      <c r="B58" s="40" t="s">
        <v>327</v>
      </c>
      <c r="C58" s="40" t="s">
        <v>54</v>
      </c>
      <c r="D58" s="9" t="s">
        <v>22</v>
      </c>
      <c r="E58" s="10">
        <v>17234000</v>
      </c>
      <c r="F58" s="10">
        <v>17234000</v>
      </c>
      <c r="G58" s="10">
        <v>0</v>
      </c>
      <c r="H58" s="79">
        <v>8200000</v>
      </c>
    </row>
    <row r="59" spans="1:8" ht="80.099999999999994" customHeight="1" x14ac:dyDescent="0.35">
      <c r="A59" s="78" t="s">
        <v>41</v>
      </c>
      <c r="B59" s="40" t="s">
        <v>328</v>
      </c>
      <c r="C59" s="40" t="s">
        <v>54</v>
      </c>
      <c r="D59" s="9" t="s">
        <v>22</v>
      </c>
      <c r="E59" s="10">
        <v>400000</v>
      </c>
      <c r="F59" s="10">
        <v>400000</v>
      </c>
      <c r="G59" s="10">
        <v>0</v>
      </c>
      <c r="H59" s="79">
        <v>0</v>
      </c>
    </row>
    <row r="60" spans="1:8" ht="80.099999999999994" customHeight="1" x14ac:dyDescent="0.35">
      <c r="A60" s="78" t="s">
        <v>41</v>
      </c>
      <c r="B60" s="40" t="s">
        <v>329</v>
      </c>
      <c r="C60" s="40" t="s">
        <v>54</v>
      </c>
      <c r="D60" s="9" t="s">
        <v>22</v>
      </c>
      <c r="E60" s="10">
        <v>12500000</v>
      </c>
      <c r="F60" s="10">
        <v>12500000</v>
      </c>
      <c r="G60" s="10">
        <v>0</v>
      </c>
      <c r="H60" s="79">
        <v>0</v>
      </c>
    </row>
    <row r="61" spans="1:8" ht="80.099999999999994" customHeight="1" x14ac:dyDescent="0.35">
      <c r="A61" s="78" t="s">
        <v>41</v>
      </c>
      <c r="B61" s="40" t="s">
        <v>330</v>
      </c>
      <c r="C61" s="40" t="s">
        <v>54</v>
      </c>
      <c r="D61" s="9" t="s">
        <v>22</v>
      </c>
      <c r="E61" s="10">
        <v>32000000</v>
      </c>
      <c r="F61" s="10">
        <v>32000000</v>
      </c>
      <c r="G61" s="10">
        <v>0</v>
      </c>
      <c r="H61" s="79">
        <v>60000</v>
      </c>
    </row>
    <row r="62" spans="1:8" ht="80.099999999999994" customHeight="1" x14ac:dyDescent="0.35">
      <c r="A62" s="78" t="s">
        <v>41</v>
      </c>
      <c r="B62" s="40" t="s">
        <v>118</v>
      </c>
      <c r="C62" s="40" t="s">
        <v>54</v>
      </c>
      <c r="D62" s="9" t="s">
        <v>22</v>
      </c>
      <c r="E62" s="10">
        <v>2100000</v>
      </c>
      <c r="F62" s="10">
        <v>2100000</v>
      </c>
      <c r="G62" s="10">
        <v>0</v>
      </c>
      <c r="H62" s="79">
        <v>191000</v>
      </c>
    </row>
    <row r="63" spans="1:8" ht="80.099999999999994" customHeight="1" x14ac:dyDescent="0.35">
      <c r="A63" s="78" t="s">
        <v>41</v>
      </c>
      <c r="B63" s="40" t="s">
        <v>119</v>
      </c>
      <c r="C63" s="40" t="s">
        <v>54</v>
      </c>
      <c r="D63" s="9" t="s">
        <v>22</v>
      </c>
      <c r="E63" s="10">
        <v>16000000</v>
      </c>
      <c r="F63" s="10">
        <v>16000000</v>
      </c>
      <c r="G63" s="10">
        <v>0</v>
      </c>
      <c r="H63" s="79">
        <v>11630000</v>
      </c>
    </row>
    <row r="64" spans="1:8" ht="80.099999999999994" customHeight="1" x14ac:dyDescent="0.35">
      <c r="A64" s="78" t="s">
        <v>41</v>
      </c>
      <c r="B64" s="40" t="s">
        <v>331</v>
      </c>
      <c r="C64" s="40" t="s">
        <v>54</v>
      </c>
      <c r="D64" s="9" t="s">
        <v>22</v>
      </c>
      <c r="E64" s="10">
        <v>42028000</v>
      </c>
      <c r="F64" s="10">
        <v>42028000</v>
      </c>
      <c r="G64" s="10">
        <v>0</v>
      </c>
      <c r="H64" s="79">
        <v>29500000</v>
      </c>
    </row>
    <row r="65" spans="1:8" ht="80.099999999999994" customHeight="1" x14ac:dyDescent="0.35">
      <c r="A65" s="78" t="s">
        <v>41</v>
      </c>
      <c r="B65" s="40" t="s">
        <v>332</v>
      </c>
      <c r="C65" s="40" t="s">
        <v>54</v>
      </c>
      <c r="D65" s="9" t="s">
        <v>22</v>
      </c>
      <c r="E65" s="10">
        <v>19900000</v>
      </c>
      <c r="F65" s="10">
        <v>19900000</v>
      </c>
      <c r="G65" s="10">
        <v>0</v>
      </c>
      <c r="H65" s="79">
        <v>3500000</v>
      </c>
    </row>
    <row r="66" spans="1:8" ht="80.099999999999994" customHeight="1" x14ac:dyDescent="0.35">
      <c r="A66" s="78" t="s">
        <v>40</v>
      </c>
      <c r="B66" s="40" t="s">
        <v>120</v>
      </c>
      <c r="C66" s="40" t="s">
        <v>26</v>
      </c>
      <c r="D66" s="9" t="s">
        <v>22</v>
      </c>
      <c r="E66" s="10">
        <v>902944.82</v>
      </c>
      <c r="F66" s="10">
        <v>902944.82</v>
      </c>
      <c r="G66" s="10">
        <v>0</v>
      </c>
      <c r="H66" s="79">
        <v>0</v>
      </c>
    </row>
    <row r="67" spans="1:8" ht="80.099999999999994" customHeight="1" x14ac:dyDescent="0.35">
      <c r="A67" s="78" t="s">
        <v>40</v>
      </c>
      <c r="B67" s="40" t="s">
        <v>121</v>
      </c>
      <c r="C67" s="40" t="s">
        <v>26</v>
      </c>
      <c r="D67" s="9" t="s">
        <v>22</v>
      </c>
      <c r="E67" s="10">
        <v>4276643.26</v>
      </c>
      <c r="F67" s="10">
        <v>4276643.26</v>
      </c>
      <c r="G67" s="10">
        <v>0</v>
      </c>
      <c r="H67" s="79">
        <v>0</v>
      </c>
    </row>
    <row r="68" spans="1:8" ht="80.099999999999994" customHeight="1" x14ac:dyDescent="0.35">
      <c r="A68" s="78" t="s">
        <v>40</v>
      </c>
      <c r="B68" s="40" t="s">
        <v>122</v>
      </c>
      <c r="C68" s="40" t="s">
        <v>26</v>
      </c>
      <c r="D68" s="9" t="s">
        <v>22</v>
      </c>
      <c r="E68" s="10">
        <v>1008266.6</v>
      </c>
      <c r="F68" s="10">
        <v>1008266.6</v>
      </c>
      <c r="G68" s="10">
        <v>0</v>
      </c>
      <c r="H68" s="79">
        <v>0</v>
      </c>
    </row>
    <row r="69" spans="1:8" ht="80.099999999999994" customHeight="1" x14ac:dyDescent="0.35">
      <c r="A69" s="78" t="s">
        <v>40</v>
      </c>
      <c r="B69" s="40" t="s">
        <v>123</v>
      </c>
      <c r="C69" s="40" t="s">
        <v>26</v>
      </c>
      <c r="D69" s="9" t="s">
        <v>22</v>
      </c>
      <c r="E69" s="10">
        <v>7941146.79</v>
      </c>
      <c r="F69" s="10">
        <v>7941146.79</v>
      </c>
      <c r="G69" s="10">
        <v>0</v>
      </c>
      <c r="H69" s="79">
        <v>0</v>
      </c>
    </row>
    <row r="70" spans="1:8" ht="80.099999999999994" customHeight="1" x14ac:dyDescent="0.35">
      <c r="A70" s="78" t="s">
        <v>40</v>
      </c>
      <c r="B70" s="40" t="s">
        <v>124</v>
      </c>
      <c r="C70" s="40" t="s">
        <v>26</v>
      </c>
      <c r="D70" s="9" t="s">
        <v>22</v>
      </c>
      <c r="E70" s="10">
        <v>87800</v>
      </c>
      <c r="F70" s="10">
        <v>87800</v>
      </c>
      <c r="G70" s="10">
        <v>0</v>
      </c>
      <c r="H70" s="79">
        <v>87800</v>
      </c>
    </row>
    <row r="71" spans="1:8" ht="80.099999999999994" customHeight="1" x14ac:dyDescent="0.35">
      <c r="A71" s="78" t="s">
        <v>40</v>
      </c>
      <c r="B71" s="40" t="s">
        <v>125</v>
      </c>
      <c r="C71" s="40" t="s">
        <v>26</v>
      </c>
      <c r="D71" s="9" t="s">
        <v>22</v>
      </c>
      <c r="E71" s="10">
        <v>900000</v>
      </c>
      <c r="F71" s="10">
        <v>900000</v>
      </c>
      <c r="G71" s="10">
        <v>0</v>
      </c>
      <c r="H71" s="79">
        <v>0</v>
      </c>
    </row>
    <row r="72" spans="1:8" ht="80.099999999999994" customHeight="1" x14ac:dyDescent="0.35">
      <c r="A72" s="78" t="s">
        <v>40</v>
      </c>
      <c r="B72" s="40" t="s">
        <v>126</v>
      </c>
      <c r="C72" s="40" t="s">
        <v>26</v>
      </c>
      <c r="D72" s="9" t="s">
        <v>22</v>
      </c>
      <c r="E72" s="10">
        <v>630000</v>
      </c>
      <c r="F72" s="10">
        <v>630000</v>
      </c>
      <c r="G72" s="10">
        <v>0</v>
      </c>
      <c r="H72" s="79">
        <v>0</v>
      </c>
    </row>
    <row r="73" spans="1:8" ht="80.099999999999994" customHeight="1" x14ac:dyDescent="0.35">
      <c r="A73" s="78" t="s">
        <v>34</v>
      </c>
      <c r="B73" s="40" t="s">
        <v>127</v>
      </c>
      <c r="C73" s="40" t="s">
        <v>31</v>
      </c>
      <c r="D73" s="9" t="s">
        <v>22</v>
      </c>
      <c r="E73" s="10">
        <v>105816</v>
      </c>
      <c r="F73" s="10">
        <v>211000000</v>
      </c>
      <c r="G73" s="10">
        <v>208903000</v>
      </c>
      <c r="H73" s="79">
        <v>105816</v>
      </c>
    </row>
    <row r="74" spans="1:8" ht="80.099999999999994" customHeight="1" x14ac:dyDescent="0.35">
      <c r="A74" s="78" t="s">
        <v>33</v>
      </c>
      <c r="B74" s="40" t="s">
        <v>333</v>
      </c>
      <c r="C74" s="40" t="s">
        <v>31</v>
      </c>
      <c r="D74" s="9" t="s">
        <v>22</v>
      </c>
      <c r="E74" s="10">
        <v>159000000</v>
      </c>
      <c r="F74" s="10">
        <v>1057069280</v>
      </c>
      <c r="G74" s="10">
        <v>62851366</v>
      </c>
      <c r="H74" s="79">
        <v>37999967</v>
      </c>
    </row>
    <row r="75" spans="1:8" ht="80.099999999999994" customHeight="1" x14ac:dyDescent="0.35">
      <c r="A75" s="78" t="s">
        <v>33</v>
      </c>
      <c r="B75" s="40" t="s">
        <v>128</v>
      </c>
      <c r="C75" s="40" t="s">
        <v>31</v>
      </c>
      <c r="D75" s="9" t="s">
        <v>22</v>
      </c>
      <c r="E75" s="10">
        <v>6000000</v>
      </c>
      <c r="F75" s="10">
        <v>500121600</v>
      </c>
      <c r="G75" s="10">
        <v>3434</v>
      </c>
      <c r="H75" s="79">
        <v>0</v>
      </c>
    </row>
    <row r="76" spans="1:8" ht="80.099999999999994" customHeight="1" x14ac:dyDescent="0.35">
      <c r="A76" s="78" t="s">
        <v>33</v>
      </c>
      <c r="B76" s="40" t="s">
        <v>334</v>
      </c>
      <c r="C76" s="40" t="s">
        <v>31</v>
      </c>
      <c r="D76" s="9" t="s">
        <v>22</v>
      </c>
      <c r="E76" s="10">
        <v>4500</v>
      </c>
      <c r="F76" s="10">
        <v>1744174080</v>
      </c>
      <c r="G76" s="10">
        <v>1545</v>
      </c>
      <c r="H76" s="79">
        <v>0</v>
      </c>
    </row>
    <row r="77" spans="1:8" ht="80.099999999999994" customHeight="1" x14ac:dyDescent="0.35">
      <c r="A77" s="78" t="s">
        <v>33</v>
      </c>
      <c r="B77" s="40" t="s">
        <v>335</v>
      </c>
      <c r="C77" s="40" t="s">
        <v>31</v>
      </c>
      <c r="D77" s="9" t="s">
        <v>22</v>
      </c>
      <c r="E77" s="10">
        <v>330000000</v>
      </c>
      <c r="F77" s="10">
        <v>1245193472</v>
      </c>
      <c r="G77" s="10">
        <v>67570385</v>
      </c>
      <c r="H77" s="79">
        <v>0</v>
      </c>
    </row>
    <row r="78" spans="1:8" ht="80.099999999999994" customHeight="1" x14ac:dyDescent="0.35">
      <c r="A78" s="78" t="s">
        <v>33</v>
      </c>
      <c r="B78" s="40" t="s">
        <v>336</v>
      </c>
      <c r="C78" s="40" t="s">
        <v>31</v>
      </c>
      <c r="D78" s="9" t="s">
        <v>22</v>
      </c>
      <c r="E78" s="10">
        <v>36000000</v>
      </c>
      <c r="F78" s="10">
        <v>109401600</v>
      </c>
      <c r="G78" s="10">
        <v>13076284</v>
      </c>
      <c r="H78" s="79">
        <v>24600000</v>
      </c>
    </row>
    <row r="79" spans="1:8" ht="80.099999999999994" customHeight="1" x14ac:dyDescent="0.35">
      <c r="A79" s="78" t="s">
        <v>33</v>
      </c>
      <c r="B79" s="40" t="s">
        <v>337</v>
      </c>
      <c r="C79" s="40" t="s">
        <v>31</v>
      </c>
      <c r="D79" s="9" t="s">
        <v>22</v>
      </c>
      <c r="E79" s="10">
        <v>4060000</v>
      </c>
      <c r="F79" s="10">
        <v>634529280</v>
      </c>
      <c r="G79" s="10">
        <v>36816918</v>
      </c>
      <c r="H79" s="79">
        <v>0</v>
      </c>
    </row>
    <row r="80" spans="1:8" ht="80.099999999999994" customHeight="1" x14ac:dyDescent="0.35">
      <c r="A80" s="78" t="s">
        <v>33</v>
      </c>
      <c r="B80" s="40" t="s">
        <v>129</v>
      </c>
      <c r="C80" s="40" t="s">
        <v>31</v>
      </c>
      <c r="D80" s="9" t="s">
        <v>22</v>
      </c>
      <c r="E80" s="10">
        <v>226000000</v>
      </c>
      <c r="F80" s="10">
        <v>537240000</v>
      </c>
      <c r="G80" s="10">
        <v>30739662</v>
      </c>
      <c r="H80" s="79">
        <v>16549998</v>
      </c>
    </row>
    <row r="81" spans="1:8" ht="80.099999999999994" customHeight="1" x14ac:dyDescent="0.35">
      <c r="A81" s="78" t="s">
        <v>33</v>
      </c>
      <c r="B81" s="40" t="s">
        <v>338</v>
      </c>
      <c r="C81" s="40" t="s">
        <v>31</v>
      </c>
      <c r="D81" s="9" t="s">
        <v>22</v>
      </c>
      <c r="E81" s="10">
        <v>10000000</v>
      </c>
      <c r="F81" s="10">
        <v>703862248</v>
      </c>
      <c r="G81" s="10">
        <v>566808328</v>
      </c>
      <c r="H81" s="79">
        <v>0</v>
      </c>
    </row>
    <row r="82" spans="1:8" ht="80.099999999999994" customHeight="1" x14ac:dyDescent="0.35">
      <c r="A82" s="78" t="s">
        <v>33</v>
      </c>
      <c r="B82" s="40" t="s">
        <v>339</v>
      </c>
      <c r="C82" s="40" t="s">
        <v>31</v>
      </c>
      <c r="D82" s="9" t="s">
        <v>22</v>
      </c>
      <c r="E82" s="10">
        <v>40000000</v>
      </c>
      <c r="F82" s="10">
        <v>1804064648</v>
      </c>
      <c r="G82" s="10">
        <v>42712812</v>
      </c>
      <c r="H82" s="79">
        <v>40000000</v>
      </c>
    </row>
    <row r="83" spans="1:8" ht="80.099999999999994" customHeight="1" x14ac:dyDescent="0.35">
      <c r="A83" s="78" t="s">
        <v>33</v>
      </c>
      <c r="B83" s="40" t="s">
        <v>340</v>
      </c>
      <c r="C83" s="40" t="s">
        <v>31</v>
      </c>
      <c r="D83" s="9" t="s">
        <v>22</v>
      </c>
      <c r="E83" s="10">
        <v>60000000</v>
      </c>
      <c r="F83" s="10">
        <v>560683200</v>
      </c>
      <c r="G83" s="10">
        <v>447409337</v>
      </c>
      <c r="H83" s="79">
        <v>0</v>
      </c>
    </row>
    <row r="84" spans="1:8" ht="80.099999999999994" customHeight="1" x14ac:dyDescent="0.35">
      <c r="A84" s="78" t="s">
        <v>33</v>
      </c>
      <c r="B84" s="40" t="s">
        <v>341</v>
      </c>
      <c r="C84" s="40" t="s">
        <v>31</v>
      </c>
      <c r="D84" s="9" t="s">
        <v>22</v>
      </c>
      <c r="E84" s="10">
        <v>1000</v>
      </c>
      <c r="F84" s="10">
        <v>1764091800</v>
      </c>
      <c r="G84" s="10">
        <v>419839910</v>
      </c>
      <c r="H84" s="79">
        <v>0</v>
      </c>
    </row>
    <row r="85" spans="1:8" ht="80.099999999999994" customHeight="1" x14ac:dyDescent="0.35">
      <c r="A85" s="78" t="s">
        <v>33</v>
      </c>
      <c r="B85" s="40" t="s">
        <v>342</v>
      </c>
      <c r="C85" s="40" t="s">
        <v>31</v>
      </c>
      <c r="D85" s="9" t="s">
        <v>22</v>
      </c>
      <c r="E85" s="10">
        <v>100000000</v>
      </c>
      <c r="F85" s="10">
        <v>313525568</v>
      </c>
      <c r="G85" s="10">
        <v>78346273</v>
      </c>
      <c r="H85" s="79">
        <v>0</v>
      </c>
    </row>
    <row r="86" spans="1:8" ht="80.099999999999994" customHeight="1" x14ac:dyDescent="0.35">
      <c r="A86" s="78" t="s">
        <v>33</v>
      </c>
      <c r="B86" s="40" t="s">
        <v>130</v>
      </c>
      <c r="C86" s="40" t="s">
        <v>31</v>
      </c>
      <c r="D86" s="9" t="s">
        <v>57</v>
      </c>
      <c r="E86" s="10">
        <v>1000</v>
      </c>
      <c r="F86" s="10">
        <v>25203584</v>
      </c>
      <c r="G86" s="10">
        <v>4700035</v>
      </c>
      <c r="H86" s="79">
        <v>0</v>
      </c>
    </row>
    <row r="87" spans="1:8" ht="80.099999999999994" customHeight="1" x14ac:dyDescent="0.35">
      <c r="A87" s="78" t="s">
        <v>33</v>
      </c>
      <c r="B87" s="40" t="s">
        <v>131</v>
      </c>
      <c r="C87" s="40" t="s">
        <v>31</v>
      </c>
      <c r="D87" s="9" t="s">
        <v>57</v>
      </c>
      <c r="E87" s="10">
        <v>10000</v>
      </c>
      <c r="F87" s="10">
        <v>29273456</v>
      </c>
      <c r="G87" s="10">
        <v>2479884</v>
      </c>
      <c r="H87" s="79">
        <v>0</v>
      </c>
    </row>
    <row r="88" spans="1:8" ht="80.099999999999994" customHeight="1" x14ac:dyDescent="0.35">
      <c r="A88" s="78" t="s">
        <v>33</v>
      </c>
      <c r="B88" s="40" t="s">
        <v>343</v>
      </c>
      <c r="C88" s="40" t="s">
        <v>31</v>
      </c>
      <c r="D88" s="9" t="s">
        <v>57</v>
      </c>
      <c r="E88" s="10">
        <v>1000</v>
      </c>
      <c r="F88" s="10">
        <v>217959149</v>
      </c>
      <c r="G88" s="10">
        <v>2443458</v>
      </c>
      <c r="H88" s="79">
        <v>0</v>
      </c>
    </row>
    <row r="89" spans="1:8" ht="80.099999999999994" customHeight="1" x14ac:dyDescent="0.35">
      <c r="A89" s="78" t="s">
        <v>33</v>
      </c>
      <c r="B89" s="40" t="s">
        <v>344</v>
      </c>
      <c r="C89" s="40" t="s">
        <v>31</v>
      </c>
      <c r="D89" s="9" t="s">
        <v>57</v>
      </c>
      <c r="E89" s="10">
        <v>2000000</v>
      </c>
      <c r="F89" s="10">
        <v>5871204</v>
      </c>
      <c r="G89" s="10">
        <v>12944</v>
      </c>
      <c r="H89" s="79">
        <v>0</v>
      </c>
    </row>
    <row r="90" spans="1:8" ht="107.25" customHeight="1" x14ac:dyDescent="0.35">
      <c r="A90" s="78" t="s">
        <v>38</v>
      </c>
      <c r="B90" s="40" t="s">
        <v>345</v>
      </c>
      <c r="C90" s="40" t="s">
        <v>56</v>
      </c>
      <c r="D90" s="9" t="s">
        <v>24</v>
      </c>
      <c r="E90" s="10">
        <v>17434000</v>
      </c>
      <c r="F90" s="10">
        <v>21869672</v>
      </c>
      <c r="G90" s="10">
        <v>4435672</v>
      </c>
      <c r="H90" s="79">
        <v>10622000</v>
      </c>
    </row>
    <row r="91" spans="1:8" ht="80.099999999999994" customHeight="1" x14ac:dyDescent="0.35">
      <c r="A91" s="78" t="s">
        <v>38</v>
      </c>
      <c r="B91" s="40" t="s">
        <v>376</v>
      </c>
      <c r="C91" s="40" t="s">
        <v>56</v>
      </c>
      <c r="D91" s="9" t="s">
        <v>22</v>
      </c>
      <c r="E91" s="10">
        <v>27189000</v>
      </c>
      <c r="F91" s="10">
        <v>27189000</v>
      </c>
      <c r="G91" s="10">
        <v>0</v>
      </c>
      <c r="H91" s="79">
        <v>990510</v>
      </c>
    </row>
    <row r="92" spans="1:8" ht="80.099999999999994" customHeight="1" x14ac:dyDescent="0.35">
      <c r="A92" s="78" t="s">
        <v>50</v>
      </c>
      <c r="B92" s="40" t="s">
        <v>157</v>
      </c>
      <c r="C92" s="40" t="s">
        <v>54</v>
      </c>
      <c r="D92" s="9" t="s">
        <v>22</v>
      </c>
      <c r="E92" s="10">
        <v>749977</v>
      </c>
      <c r="F92" s="10">
        <v>749977</v>
      </c>
      <c r="G92" s="10">
        <v>0</v>
      </c>
      <c r="H92" s="79">
        <v>10735.87</v>
      </c>
    </row>
    <row r="93" spans="1:8" ht="80.099999999999994" customHeight="1" x14ac:dyDescent="0.35">
      <c r="A93" s="78" t="s">
        <v>50</v>
      </c>
      <c r="B93" s="40" t="s">
        <v>158</v>
      </c>
      <c r="C93" s="40" t="s">
        <v>54</v>
      </c>
      <c r="D93" s="9" t="s">
        <v>22</v>
      </c>
      <c r="E93" s="10">
        <v>349984</v>
      </c>
      <c r="F93" s="10">
        <v>349984</v>
      </c>
      <c r="G93" s="10">
        <v>0</v>
      </c>
      <c r="H93" s="79">
        <v>21960.94</v>
      </c>
    </row>
    <row r="94" spans="1:8" ht="80.099999999999994" customHeight="1" x14ac:dyDescent="0.35">
      <c r="A94" s="78" t="s">
        <v>50</v>
      </c>
      <c r="B94" s="40" t="s">
        <v>159</v>
      </c>
      <c r="C94" s="40" t="s">
        <v>54</v>
      </c>
      <c r="D94" s="9" t="s">
        <v>22</v>
      </c>
      <c r="E94" s="10">
        <v>116284</v>
      </c>
      <c r="F94" s="10">
        <v>116284</v>
      </c>
      <c r="G94" s="10">
        <v>0</v>
      </c>
      <c r="H94" s="79">
        <v>4315.6099999999997</v>
      </c>
    </row>
    <row r="95" spans="1:8" ht="80.099999999999994" customHeight="1" x14ac:dyDescent="0.35">
      <c r="A95" s="78" t="s">
        <v>50</v>
      </c>
      <c r="B95" s="40" t="s">
        <v>346</v>
      </c>
      <c r="C95" s="40" t="s">
        <v>54</v>
      </c>
      <c r="D95" s="9" t="s">
        <v>22</v>
      </c>
      <c r="E95" s="10">
        <v>325000</v>
      </c>
      <c r="F95" s="10">
        <v>325000</v>
      </c>
      <c r="G95" s="10">
        <v>0</v>
      </c>
      <c r="H95" s="79">
        <v>85856.14</v>
      </c>
    </row>
    <row r="96" spans="1:8" ht="80.099999999999994" customHeight="1" x14ac:dyDescent="0.35">
      <c r="A96" s="78" t="s">
        <v>50</v>
      </c>
      <c r="B96" s="40" t="s">
        <v>161</v>
      </c>
      <c r="C96" s="40" t="s">
        <v>54</v>
      </c>
      <c r="D96" s="9" t="s">
        <v>22</v>
      </c>
      <c r="E96" s="10">
        <v>107227</v>
      </c>
      <c r="F96" s="10">
        <v>107227</v>
      </c>
      <c r="G96" s="10">
        <v>0</v>
      </c>
      <c r="H96" s="79">
        <v>0</v>
      </c>
    </row>
    <row r="97" spans="1:8" ht="80.099999999999994" customHeight="1" x14ac:dyDescent="0.35">
      <c r="A97" s="78" t="s">
        <v>50</v>
      </c>
      <c r="B97" s="40" t="s">
        <v>347</v>
      </c>
      <c r="C97" s="40" t="s">
        <v>54</v>
      </c>
      <c r="D97" s="9" t="s">
        <v>22</v>
      </c>
      <c r="E97" s="10">
        <v>69990</v>
      </c>
      <c r="F97" s="10">
        <v>69990</v>
      </c>
      <c r="G97" s="10">
        <v>0</v>
      </c>
      <c r="H97" s="79">
        <v>0</v>
      </c>
    </row>
    <row r="98" spans="1:8" ht="80.099999999999994" customHeight="1" x14ac:dyDescent="0.35">
      <c r="A98" s="78" t="s">
        <v>32</v>
      </c>
      <c r="B98" s="40" t="s">
        <v>162</v>
      </c>
      <c r="C98" s="40" t="s">
        <v>27</v>
      </c>
      <c r="D98" s="9" t="s">
        <v>22</v>
      </c>
      <c r="E98" s="10">
        <v>7736000</v>
      </c>
      <c r="F98" s="10">
        <v>7736000</v>
      </c>
      <c r="G98" s="10">
        <v>0</v>
      </c>
      <c r="H98" s="79">
        <v>3000000</v>
      </c>
    </row>
    <row r="99" spans="1:8" ht="80.099999999999994" customHeight="1" x14ac:dyDescent="0.35">
      <c r="A99" s="78" t="s">
        <v>32</v>
      </c>
      <c r="B99" s="40" t="s">
        <v>348</v>
      </c>
      <c r="C99" s="40" t="s">
        <v>26</v>
      </c>
      <c r="D99" s="9" t="s">
        <v>22</v>
      </c>
      <c r="E99" s="10">
        <v>25000000</v>
      </c>
      <c r="F99" s="10">
        <v>65000000</v>
      </c>
      <c r="G99" s="10">
        <v>0</v>
      </c>
      <c r="H99" s="79">
        <v>953454</v>
      </c>
    </row>
    <row r="100" spans="1:8" ht="80.099999999999994" customHeight="1" x14ac:dyDescent="0.35">
      <c r="A100" s="78" t="s">
        <v>32</v>
      </c>
      <c r="B100" s="40" t="s">
        <v>163</v>
      </c>
      <c r="C100" s="40" t="s">
        <v>26</v>
      </c>
      <c r="D100" s="9" t="s">
        <v>22</v>
      </c>
      <c r="E100" s="10">
        <v>5000000</v>
      </c>
      <c r="F100" s="10">
        <v>5000000</v>
      </c>
      <c r="G100" s="10">
        <v>0</v>
      </c>
      <c r="H100" s="79">
        <v>974489.36</v>
      </c>
    </row>
    <row r="101" spans="1:8" ht="80.099999999999994" customHeight="1" x14ac:dyDescent="0.35">
      <c r="A101" s="78" t="s">
        <v>32</v>
      </c>
      <c r="B101" s="40" t="s">
        <v>164</v>
      </c>
      <c r="C101" s="40" t="s">
        <v>26</v>
      </c>
      <c r="D101" s="9" t="s">
        <v>22</v>
      </c>
      <c r="E101" s="10">
        <v>15537137.08</v>
      </c>
      <c r="F101" s="10">
        <v>137007137.08000001</v>
      </c>
      <c r="G101" s="10">
        <v>121470000</v>
      </c>
      <c r="H101" s="79">
        <v>15537137.08</v>
      </c>
    </row>
    <row r="102" spans="1:8" ht="80.099999999999994" customHeight="1" x14ac:dyDescent="0.35">
      <c r="A102" s="78" t="s">
        <v>32</v>
      </c>
      <c r="B102" s="40" t="s">
        <v>165</v>
      </c>
      <c r="C102" s="40" t="s">
        <v>26</v>
      </c>
      <c r="D102" s="9" t="s">
        <v>22</v>
      </c>
      <c r="E102" s="10">
        <v>13000000</v>
      </c>
      <c r="F102" s="10">
        <v>52000000</v>
      </c>
      <c r="G102" s="10">
        <v>5300000</v>
      </c>
      <c r="H102" s="79">
        <v>1808793.26</v>
      </c>
    </row>
    <row r="103" spans="1:8" ht="80.099999999999994" customHeight="1" x14ac:dyDescent="0.35">
      <c r="A103" s="78" t="s">
        <v>32</v>
      </c>
      <c r="B103" s="40" t="s">
        <v>107</v>
      </c>
      <c r="C103" s="40" t="s">
        <v>26</v>
      </c>
      <c r="D103" s="9" t="s">
        <v>22</v>
      </c>
      <c r="E103" s="10">
        <v>30000000</v>
      </c>
      <c r="F103" s="10">
        <v>30000000</v>
      </c>
      <c r="G103" s="10">
        <v>0</v>
      </c>
      <c r="H103" s="79">
        <v>3769521.9</v>
      </c>
    </row>
    <row r="104" spans="1:8" ht="80.099999999999994" customHeight="1" x14ac:dyDescent="0.35">
      <c r="A104" s="78" t="s">
        <v>32</v>
      </c>
      <c r="B104" s="40" t="s">
        <v>166</v>
      </c>
      <c r="C104" s="40" t="s">
        <v>26</v>
      </c>
      <c r="D104" s="9" t="s">
        <v>22</v>
      </c>
      <c r="E104" s="10">
        <v>6000000</v>
      </c>
      <c r="F104" s="10">
        <v>6000000</v>
      </c>
      <c r="G104" s="10">
        <v>0</v>
      </c>
      <c r="H104" s="79">
        <v>4878847.5199999996</v>
      </c>
    </row>
    <row r="105" spans="1:8" ht="80.099999999999994" customHeight="1" x14ac:dyDescent="0.35">
      <c r="A105" s="78" t="s">
        <v>32</v>
      </c>
      <c r="B105" s="40" t="s">
        <v>107</v>
      </c>
      <c r="C105" s="40" t="s">
        <v>55</v>
      </c>
      <c r="D105" s="9" t="s">
        <v>22</v>
      </c>
      <c r="E105" s="10">
        <v>53500000</v>
      </c>
      <c r="F105" s="10">
        <v>53500000</v>
      </c>
      <c r="G105" s="10">
        <v>0</v>
      </c>
      <c r="H105" s="79">
        <v>19316598.280000001</v>
      </c>
    </row>
    <row r="106" spans="1:8" ht="80.099999999999994" customHeight="1" x14ac:dyDescent="0.35">
      <c r="A106" s="78" t="s">
        <v>32</v>
      </c>
      <c r="B106" s="40" t="s">
        <v>349</v>
      </c>
      <c r="C106" s="40" t="s">
        <v>55</v>
      </c>
      <c r="D106" s="9" t="s">
        <v>57</v>
      </c>
      <c r="E106" s="10">
        <v>70000000</v>
      </c>
      <c r="F106" s="10">
        <v>70000000</v>
      </c>
      <c r="G106" s="10">
        <v>0</v>
      </c>
      <c r="H106" s="79">
        <v>0</v>
      </c>
    </row>
    <row r="107" spans="1:8" ht="80.099999999999994" customHeight="1" x14ac:dyDescent="0.35">
      <c r="A107" s="78" t="s">
        <v>32</v>
      </c>
      <c r="B107" s="40" t="s">
        <v>350</v>
      </c>
      <c r="C107" s="40" t="s">
        <v>55</v>
      </c>
      <c r="D107" s="9" t="s">
        <v>57</v>
      </c>
      <c r="E107" s="10">
        <v>1500000</v>
      </c>
      <c r="F107" s="10">
        <v>1500000</v>
      </c>
      <c r="G107" s="10">
        <v>0</v>
      </c>
      <c r="H107" s="79">
        <v>0</v>
      </c>
    </row>
    <row r="108" spans="1:8" ht="111.75" customHeight="1" x14ac:dyDescent="0.35">
      <c r="A108" s="78" t="s">
        <v>46</v>
      </c>
      <c r="B108" s="40" t="s">
        <v>167</v>
      </c>
      <c r="C108" s="40" t="s">
        <v>27</v>
      </c>
      <c r="D108" s="9" t="s">
        <v>25</v>
      </c>
      <c r="E108" s="10">
        <v>0</v>
      </c>
      <c r="F108" s="10">
        <v>159908961.05000001</v>
      </c>
      <c r="G108" s="10">
        <v>0</v>
      </c>
      <c r="H108" s="79">
        <v>0</v>
      </c>
    </row>
    <row r="109" spans="1:8" ht="102" customHeight="1" x14ac:dyDescent="0.35">
      <c r="A109" s="78" t="s">
        <v>46</v>
      </c>
      <c r="B109" s="40" t="s">
        <v>351</v>
      </c>
      <c r="C109" s="40" t="s">
        <v>27</v>
      </c>
      <c r="D109" s="9" t="s">
        <v>25</v>
      </c>
      <c r="E109" s="10">
        <v>0</v>
      </c>
      <c r="F109" s="10">
        <v>1</v>
      </c>
      <c r="G109" s="10">
        <v>0</v>
      </c>
      <c r="H109" s="79">
        <v>0</v>
      </c>
    </row>
    <row r="110" spans="1:8" ht="80.099999999999994" customHeight="1" x14ac:dyDescent="0.35">
      <c r="A110" s="78" t="s">
        <v>46</v>
      </c>
      <c r="B110" s="40" t="s">
        <v>352</v>
      </c>
      <c r="C110" s="40" t="s">
        <v>27</v>
      </c>
      <c r="D110" s="9" t="s">
        <v>57</v>
      </c>
      <c r="E110" s="10">
        <v>0</v>
      </c>
      <c r="F110" s="10">
        <v>1500000</v>
      </c>
      <c r="G110" s="10">
        <v>0</v>
      </c>
      <c r="H110" s="79">
        <v>0</v>
      </c>
    </row>
    <row r="111" spans="1:8" ht="80.099999999999994" customHeight="1" x14ac:dyDescent="0.35">
      <c r="A111" s="78" t="s">
        <v>46</v>
      </c>
      <c r="B111" s="40" t="s">
        <v>168</v>
      </c>
      <c r="C111" s="40" t="s">
        <v>27</v>
      </c>
      <c r="D111" s="9" t="s">
        <v>57</v>
      </c>
      <c r="E111" s="10">
        <v>0</v>
      </c>
      <c r="F111" s="10">
        <v>2000000</v>
      </c>
      <c r="G111" s="10">
        <v>0</v>
      </c>
      <c r="H111" s="79">
        <v>0</v>
      </c>
    </row>
    <row r="112" spans="1:8" ht="80.099999999999994" customHeight="1" x14ac:dyDescent="0.35">
      <c r="A112" s="78" t="s">
        <v>46</v>
      </c>
      <c r="B112" s="40" t="s">
        <v>169</v>
      </c>
      <c r="C112" s="40" t="s">
        <v>27</v>
      </c>
      <c r="D112" s="9" t="s">
        <v>57</v>
      </c>
      <c r="E112" s="10">
        <v>0</v>
      </c>
      <c r="F112" s="10">
        <v>2500000</v>
      </c>
      <c r="G112" s="10">
        <v>0</v>
      </c>
      <c r="H112" s="79">
        <v>0</v>
      </c>
    </row>
    <row r="113" spans="1:8" ht="80.099999999999994" customHeight="1" x14ac:dyDescent="0.35">
      <c r="A113" s="78" t="s">
        <v>46</v>
      </c>
      <c r="B113" s="40" t="s">
        <v>170</v>
      </c>
      <c r="C113" s="40" t="s">
        <v>30</v>
      </c>
      <c r="D113" s="9" t="s">
        <v>22</v>
      </c>
      <c r="E113" s="10">
        <v>13754324.810000001</v>
      </c>
      <c r="F113" s="10">
        <v>91500000</v>
      </c>
      <c r="G113" s="10">
        <v>77745675.189999998</v>
      </c>
      <c r="H113" s="79">
        <v>10143880.49</v>
      </c>
    </row>
    <row r="114" spans="1:8" ht="80.099999999999994" customHeight="1" x14ac:dyDescent="0.35">
      <c r="A114" s="78" t="s">
        <v>48</v>
      </c>
      <c r="B114" s="40" t="s">
        <v>380</v>
      </c>
      <c r="C114" s="40" t="s">
        <v>23</v>
      </c>
      <c r="D114" s="9" t="s">
        <v>22</v>
      </c>
      <c r="E114" s="10">
        <v>0</v>
      </c>
      <c r="F114" s="10">
        <v>19190000</v>
      </c>
      <c r="G114" s="10">
        <v>0</v>
      </c>
      <c r="H114" s="79">
        <v>0</v>
      </c>
    </row>
    <row r="115" spans="1:8" ht="80.099999999999994" customHeight="1" x14ac:dyDescent="0.35">
      <c r="A115" s="78" t="s">
        <v>48</v>
      </c>
      <c r="B115" s="40" t="s">
        <v>381</v>
      </c>
      <c r="C115" s="40" t="s">
        <v>23</v>
      </c>
      <c r="D115" s="9" t="s">
        <v>22</v>
      </c>
      <c r="E115" s="10">
        <v>11600537.130000001</v>
      </c>
      <c r="F115" s="10">
        <v>11976000</v>
      </c>
      <c r="G115" s="10">
        <v>0</v>
      </c>
      <c r="H115" s="79">
        <v>11600537.130000001</v>
      </c>
    </row>
    <row r="116" spans="1:8" ht="80.099999999999994" customHeight="1" x14ac:dyDescent="0.35">
      <c r="A116" s="78" t="s">
        <v>48</v>
      </c>
      <c r="B116" s="40" t="s">
        <v>382</v>
      </c>
      <c r="C116" s="40" t="s">
        <v>23</v>
      </c>
      <c r="D116" s="9" t="s">
        <v>22</v>
      </c>
      <c r="E116" s="10">
        <v>0</v>
      </c>
      <c r="F116" s="10">
        <v>36660000</v>
      </c>
      <c r="G116" s="10">
        <v>0</v>
      </c>
      <c r="H116" s="79">
        <v>0</v>
      </c>
    </row>
    <row r="117" spans="1:8" ht="80.099999999999994" customHeight="1" x14ac:dyDescent="0.35">
      <c r="A117" s="78" t="s">
        <v>48</v>
      </c>
      <c r="B117" s="40" t="s">
        <v>178</v>
      </c>
      <c r="C117" s="40" t="s">
        <v>27</v>
      </c>
      <c r="D117" s="9" t="s">
        <v>24</v>
      </c>
      <c r="E117" s="10">
        <v>137160982.72</v>
      </c>
      <c r="F117" s="10">
        <v>137160982.72</v>
      </c>
      <c r="G117" s="10">
        <v>0</v>
      </c>
      <c r="H117" s="79">
        <v>137160982.72</v>
      </c>
    </row>
    <row r="118" spans="1:8" ht="80.099999999999994" customHeight="1" x14ac:dyDescent="0.35">
      <c r="A118" s="78" t="s">
        <v>48</v>
      </c>
      <c r="B118" s="40" t="s">
        <v>180</v>
      </c>
      <c r="C118" s="40" t="s">
        <v>27</v>
      </c>
      <c r="D118" s="9" t="s">
        <v>24</v>
      </c>
      <c r="E118" s="10">
        <v>2780000</v>
      </c>
      <c r="F118" s="10">
        <v>2780000</v>
      </c>
      <c r="G118" s="10">
        <v>0</v>
      </c>
      <c r="H118" s="79">
        <v>2780000</v>
      </c>
    </row>
    <row r="119" spans="1:8" ht="98.25" customHeight="1" x14ac:dyDescent="0.35">
      <c r="A119" s="78" t="s">
        <v>48</v>
      </c>
      <c r="B119" s="40" t="s">
        <v>283</v>
      </c>
      <c r="C119" s="40" t="s">
        <v>27</v>
      </c>
      <c r="D119" s="9" t="s">
        <v>24</v>
      </c>
      <c r="E119" s="10">
        <v>3749850</v>
      </c>
      <c r="F119" s="10">
        <v>3749850</v>
      </c>
      <c r="G119" s="10">
        <v>0</v>
      </c>
      <c r="H119" s="79">
        <v>3749850</v>
      </c>
    </row>
    <row r="120" spans="1:8" ht="80.099999999999994" customHeight="1" x14ac:dyDescent="0.35">
      <c r="A120" s="78" t="s">
        <v>48</v>
      </c>
      <c r="B120" s="40" t="s">
        <v>284</v>
      </c>
      <c r="C120" s="40" t="s">
        <v>27</v>
      </c>
      <c r="D120" s="9" t="s">
        <v>24</v>
      </c>
      <c r="E120" s="10">
        <v>1585000</v>
      </c>
      <c r="F120" s="10">
        <v>1585000</v>
      </c>
      <c r="G120" s="10">
        <v>0</v>
      </c>
      <c r="H120" s="79">
        <v>1585000</v>
      </c>
    </row>
    <row r="121" spans="1:8" ht="100.5" customHeight="1" x14ac:dyDescent="0.35">
      <c r="A121" s="78" t="s">
        <v>48</v>
      </c>
      <c r="B121" s="40" t="s">
        <v>171</v>
      </c>
      <c r="C121" s="40" t="s">
        <v>27</v>
      </c>
      <c r="D121" s="9" t="s">
        <v>24</v>
      </c>
      <c r="E121" s="10">
        <v>33750000</v>
      </c>
      <c r="F121" s="10">
        <v>33750000</v>
      </c>
      <c r="G121" s="10">
        <v>0</v>
      </c>
      <c r="H121" s="79">
        <v>33750000</v>
      </c>
    </row>
    <row r="122" spans="1:8" ht="80.099999999999994" customHeight="1" x14ac:dyDescent="0.35">
      <c r="A122" s="78" t="s">
        <v>48</v>
      </c>
      <c r="B122" s="40" t="s">
        <v>172</v>
      </c>
      <c r="C122" s="40" t="s">
        <v>27</v>
      </c>
      <c r="D122" s="9" t="s">
        <v>24</v>
      </c>
      <c r="E122" s="10">
        <v>0</v>
      </c>
      <c r="F122" s="10">
        <v>19545000</v>
      </c>
      <c r="G122" s="10">
        <v>0</v>
      </c>
      <c r="H122" s="79">
        <v>0</v>
      </c>
    </row>
    <row r="123" spans="1:8" ht="98.25" customHeight="1" x14ac:dyDescent="0.35">
      <c r="A123" s="78" t="s">
        <v>48</v>
      </c>
      <c r="B123" s="40" t="s">
        <v>353</v>
      </c>
      <c r="C123" s="40" t="s">
        <v>27</v>
      </c>
      <c r="D123" s="9" t="s">
        <v>24</v>
      </c>
      <c r="E123" s="10">
        <v>2860000</v>
      </c>
      <c r="F123" s="10">
        <v>2860000</v>
      </c>
      <c r="G123" s="10">
        <v>0</v>
      </c>
      <c r="H123" s="79">
        <v>2860000</v>
      </c>
    </row>
    <row r="124" spans="1:8" ht="100.5" customHeight="1" x14ac:dyDescent="0.35">
      <c r="A124" s="78" t="s">
        <v>48</v>
      </c>
      <c r="B124" s="40" t="s">
        <v>285</v>
      </c>
      <c r="C124" s="40" t="s">
        <v>27</v>
      </c>
      <c r="D124" s="9" t="s">
        <v>24</v>
      </c>
      <c r="E124" s="10">
        <v>2035000</v>
      </c>
      <c r="F124" s="10">
        <v>2035000</v>
      </c>
      <c r="G124" s="10">
        <v>0</v>
      </c>
      <c r="H124" s="79">
        <v>2035000</v>
      </c>
    </row>
    <row r="125" spans="1:8" ht="80.099999999999994" customHeight="1" x14ac:dyDescent="0.35">
      <c r="A125" s="78" t="s">
        <v>48</v>
      </c>
      <c r="B125" s="40" t="s">
        <v>287</v>
      </c>
      <c r="C125" s="40" t="s">
        <v>27</v>
      </c>
      <c r="D125" s="9" t="s">
        <v>24</v>
      </c>
      <c r="E125" s="10">
        <v>1977444</v>
      </c>
      <c r="F125" s="10">
        <v>1977444</v>
      </c>
      <c r="G125" s="10">
        <v>0</v>
      </c>
      <c r="H125" s="79">
        <v>1977444</v>
      </c>
    </row>
    <row r="126" spans="1:8" ht="107.25" customHeight="1" x14ac:dyDescent="0.35">
      <c r="A126" s="78" t="s">
        <v>48</v>
      </c>
      <c r="B126" s="40" t="s">
        <v>357</v>
      </c>
      <c r="C126" s="40" t="s">
        <v>27</v>
      </c>
      <c r="D126" s="9" t="s">
        <v>24</v>
      </c>
      <c r="E126" s="10">
        <v>2494200</v>
      </c>
      <c r="F126" s="10">
        <v>2494200</v>
      </c>
      <c r="G126" s="10">
        <v>0</v>
      </c>
      <c r="H126" s="79">
        <v>2494200</v>
      </c>
    </row>
    <row r="127" spans="1:8" ht="80.099999999999994" customHeight="1" x14ac:dyDescent="0.35">
      <c r="A127" s="78" t="s">
        <v>48</v>
      </c>
      <c r="B127" s="40" t="s">
        <v>288</v>
      </c>
      <c r="C127" s="40" t="s">
        <v>27</v>
      </c>
      <c r="D127" s="9" t="s">
        <v>24</v>
      </c>
      <c r="E127" s="10">
        <v>9455000</v>
      </c>
      <c r="F127" s="10">
        <v>9455000</v>
      </c>
      <c r="G127" s="10">
        <v>0</v>
      </c>
      <c r="H127" s="79">
        <v>9455000</v>
      </c>
    </row>
    <row r="128" spans="1:8" ht="80.099999999999994" customHeight="1" x14ac:dyDescent="0.35">
      <c r="A128" s="78" t="s">
        <v>48</v>
      </c>
      <c r="B128" s="40" t="s">
        <v>289</v>
      </c>
      <c r="C128" s="40" t="s">
        <v>27</v>
      </c>
      <c r="D128" s="9" t="s">
        <v>24</v>
      </c>
      <c r="E128" s="10">
        <v>4570000</v>
      </c>
      <c r="F128" s="10">
        <v>4570000</v>
      </c>
      <c r="G128" s="10">
        <v>0</v>
      </c>
      <c r="H128" s="79">
        <v>4570000</v>
      </c>
    </row>
    <row r="129" spans="1:8" ht="96" customHeight="1" x14ac:dyDescent="0.35">
      <c r="A129" s="78" t="s">
        <v>48</v>
      </c>
      <c r="B129" s="40" t="s">
        <v>290</v>
      </c>
      <c r="C129" s="40" t="s">
        <v>27</v>
      </c>
      <c r="D129" s="9" t="s">
        <v>24</v>
      </c>
      <c r="E129" s="10">
        <v>3172000</v>
      </c>
      <c r="F129" s="10">
        <v>3172000</v>
      </c>
      <c r="G129" s="10">
        <v>0</v>
      </c>
      <c r="H129" s="79">
        <v>3172000</v>
      </c>
    </row>
    <row r="130" spans="1:8" ht="105.75" customHeight="1" x14ac:dyDescent="0.35">
      <c r="A130" s="78" t="s">
        <v>48</v>
      </c>
      <c r="B130" s="40" t="s">
        <v>291</v>
      </c>
      <c r="C130" s="40" t="s">
        <v>27</v>
      </c>
      <c r="D130" s="9" t="s">
        <v>24</v>
      </c>
      <c r="E130" s="10">
        <v>1540000</v>
      </c>
      <c r="F130" s="10">
        <v>1540000</v>
      </c>
      <c r="G130" s="10">
        <v>0</v>
      </c>
      <c r="H130" s="79">
        <v>1540000</v>
      </c>
    </row>
    <row r="131" spans="1:8" ht="80.099999999999994" customHeight="1" x14ac:dyDescent="0.35">
      <c r="A131" s="78" t="s">
        <v>48</v>
      </c>
      <c r="B131" s="40" t="s">
        <v>292</v>
      </c>
      <c r="C131" s="40" t="s">
        <v>27</v>
      </c>
      <c r="D131" s="9" t="s">
        <v>24</v>
      </c>
      <c r="E131" s="10">
        <v>4155106.2</v>
      </c>
      <c r="F131" s="10">
        <v>4155106.2</v>
      </c>
      <c r="G131" s="10">
        <v>0</v>
      </c>
      <c r="H131" s="79">
        <v>4155106.2</v>
      </c>
    </row>
    <row r="132" spans="1:8" ht="80.099999999999994" customHeight="1" x14ac:dyDescent="0.35">
      <c r="A132" s="78" t="s">
        <v>48</v>
      </c>
      <c r="B132" s="40" t="s">
        <v>293</v>
      </c>
      <c r="C132" s="40" t="s">
        <v>27</v>
      </c>
      <c r="D132" s="9" t="s">
        <v>24</v>
      </c>
      <c r="E132" s="10">
        <v>1579950</v>
      </c>
      <c r="F132" s="10">
        <v>1579950</v>
      </c>
      <c r="G132" s="10">
        <v>0</v>
      </c>
      <c r="H132" s="79">
        <v>1579950</v>
      </c>
    </row>
    <row r="133" spans="1:8" ht="94.5" customHeight="1" x14ac:dyDescent="0.35">
      <c r="A133" s="78" t="s">
        <v>48</v>
      </c>
      <c r="B133" s="40" t="s">
        <v>175</v>
      </c>
      <c r="C133" s="40" t="s">
        <v>27</v>
      </c>
      <c r="D133" s="9" t="s">
        <v>24</v>
      </c>
      <c r="E133" s="10">
        <v>12000000</v>
      </c>
      <c r="F133" s="10">
        <v>12000000</v>
      </c>
      <c r="G133" s="10">
        <v>0</v>
      </c>
      <c r="H133" s="79">
        <v>12000000</v>
      </c>
    </row>
    <row r="134" spans="1:8" ht="80.099999999999994" customHeight="1" x14ac:dyDescent="0.35">
      <c r="A134" s="78" t="s">
        <v>48</v>
      </c>
      <c r="B134" s="40" t="s">
        <v>177</v>
      </c>
      <c r="C134" s="40" t="s">
        <v>27</v>
      </c>
      <c r="D134" s="9" t="s">
        <v>24</v>
      </c>
      <c r="E134" s="10">
        <v>23085000</v>
      </c>
      <c r="F134" s="10">
        <v>23085000</v>
      </c>
      <c r="G134" s="10">
        <v>0</v>
      </c>
      <c r="H134" s="79">
        <v>23085000</v>
      </c>
    </row>
    <row r="135" spans="1:8" ht="104.25" customHeight="1" x14ac:dyDescent="0.35">
      <c r="A135" s="78" t="s">
        <v>48</v>
      </c>
      <c r="B135" s="40" t="s">
        <v>294</v>
      </c>
      <c r="C135" s="40" t="s">
        <v>27</v>
      </c>
      <c r="D135" s="9" t="s">
        <v>24</v>
      </c>
      <c r="E135" s="10">
        <v>2995000</v>
      </c>
      <c r="F135" s="10">
        <v>2995000</v>
      </c>
      <c r="G135" s="10">
        <v>0</v>
      </c>
      <c r="H135" s="79">
        <v>2995000</v>
      </c>
    </row>
    <row r="136" spans="1:8" ht="80.099999999999994" customHeight="1" x14ac:dyDescent="0.35">
      <c r="A136" s="78" t="s">
        <v>48</v>
      </c>
      <c r="B136" s="40" t="s">
        <v>179</v>
      </c>
      <c r="C136" s="40" t="s">
        <v>27</v>
      </c>
      <c r="D136" s="9" t="s">
        <v>22</v>
      </c>
      <c r="E136" s="10">
        <v>8784996.3699999992</v>
      </c>
      <c r="F136" s="10">
        <v>8950000</v>
      </c>
      <c r="G136" s="10">
        <v>0</v>
      </c>
      <c r="H136" s="79">
        <v>8784996.3699999992</v>
      </c>
    </row>
    <row r="137" spans="1:8" ht="80.099999999999994" customHeight="1" x14ac:dyDescent="0.35">
      <c r="A137" s="78" t="s">
        <v>48</v>
      </c>
      <c r="B137" s="40" t="s">
        <v>282</v>
      </c>
      <c r="C137" s="40" t="s">
        <v>27</v>
      </c>
      <c r="D137" s="9" t="s">
        <v>22</v>
      </c>
      <c r="E137" s="10">
        <v>21269690.940000001</v>
      </c>
      <c r="F137" s="10">
        <v>45750000</v>
      </c>
      <c r="G137" s="10">
        <v>0</v>
      </c>
      <c r="H137" s="79">
        <v>21269690.940000001</v>
      </c>
    </row>
    <row r="138" spans="1:8" ht="80.099999999999994" customHeight="1" x14ac:dyDescent="0.35">
      <c r="A138" s="78" t="s">
        <v>48</v>
      </c>
      <c r="B138" s="40" t="s">
        <v>354</v>
      </c>
      <c r="C138" s="40" t="s">
        <v>27</v>
      </c>
      <c r="D138" s="9" t="s">
        <v>22</v>
      </c>
      <c r="E138" s="10">
        <v>13252612.689999999</v>
      </c>
      <c r="F138" s="10">
        <v>16770000</v>
      </c>
      <c r="G138" s="10">
        <v>0</v>
      </c>
      <c r="H138" s="79">
        <v>13252612.689999999</v>
      </c>
    </row>
    <row r="139" spans="1:8" ht="80.099999999999994" customHeight="1" x14ac:dyDescent="0.35">
      <c r="A139" s="78" t="s">
        <v>48</v>
      </c>
      <c r="B139" s="40" t="s">
        <v>181</v>
      </c>
      <c r="C139" s="40" t="s">
        <v>27</v>
      </c>
      <c r="D139" s="9" t="s">
        <v>22</v>
      </c>
      <c r="E139" s="10">
        <v>13707931.34</v>
      </c>
      <c r="F139" s="10">
        <v>54590000</v>
      </c>
      <c r="G139" s="10">
        <v>0</v>
      </c>
      <c r="H139" s="79">
        <v>13707931.34</v>
      </c>
    </row>
    <row r="140" spans="1:8" ht="80.099999999999994" customHeight="1" x14ac:dyDescent="0.35">
      <c r="A140" s="78" t="s">
        <v>48</v>
      </c>
      <c r="B140" s="40" t="s">
        <v>355</v>
      </c>
      <c r="C140" s="40" t="s">
        <v>27</v>
      </c>
      <c r="D140" s="9" t="s">
        <v>22</v>
      </c>
      <c r="E140" s="10">
        <v>17613312.899999999</v>
      </c>
      <c r="F140" s="10">
        <v>17690000</v>
      </c>
      <c r="G140" s="10">
        <v>0</v>
      </c>
      <c r="H140" s="79">
        <v>17613312.899999999</v>
      </c>
    </row>
    <row r="141" spans="1:8" ht="80.099999999999994" customHeight="1" x14ac:dyDescent="0.35">
      <c r="A141" s="78" t="s">
        <v>48</v>
      </c>
      <c r="B141" s="40" t="s">
        <v>286</v>
      </c>
      <c r="C141" s="40" t="s">
        <v>27</v>
      </c>
      <c r="D141" s="9" t="s">
        <v>22</v>
      </c>
      <c r="E141" s="10">
        <v>16640107.800000001</v>
      </c>
      <c r="F141" s="10">
        <v>41449990</v>
      </c>
      <c r="G141" s="10">
        <v>0</v>
      </c>
      <c r="H141" s="79">
        <v>16640107.800000001</v>
      </c>
    </row>
    <row r="142" spans="1:8" ht="80.099999999999994" customHeight="1" x14ac:dyDescent="0.35">
      <c r="A142" s="78" t="s">
        <v>48</v>
      </c>
      <c r="B142" s="40" t="s">
        <v>356</v>
      </c>
      <c r="C142" s="40" t="s">
        <v>27</v>
      </c>
      <c r="D142" s="9" t="s">
        <v>22</v>
      </c>
      <c r="E142" s="10">
        <v>16284074.890000001</v>
      </c>
      <c r="F142" s="10">
        <v>24500000</v>
      </c>
      <c r="G142" s="10">
        <v>0</v>
      </c>
      <c r="H142" s="79">
        <v>16284074.890000001</v>
      </c>
    </row>
    <row r="143" spans="1:8" ht="80.099999999999994" customHeight="1" x14ac:dyDescent="0.35">
      <c r="A143" s="78" t="s">
        <v>48</v>
      </c>
      <c r="B143" s="40" t="s">
        <v>173</v>
      </c>
      <c r="C143" s="40" t="s">
        <v>27</v>
      </c>
      <c r="D143" s="9" t="s">
        <v>22</v>
      </c>
      <c r="E143" s="10">
        <v>112701907.91</v>
      </c>
      <c r="F143" s="10">
        <v>135175484.69</v>
      </c>
      <c r="G143" s="10">
        <v>0</v>
      </c>
      <c r="H143" s="79">
        <v>112701907.91</v>
      </c>
    </row>
    <row r="144" spans="1:8" ht="80.099999999999994" customHeight="1" x14ac:dyDescent="0.35">
      <c r="A144" s="78" t="s">
        <v>48</v>
      </c>
      <c r="B144" s="40" t="s">
        <v>358</v>
      </c>
      <c r="C144" s="40" t="s">
        <v>27</v>
      </c>
      <c r="D144" s="9" t="s">
        <v>22</v>
      </c>
      <c r="E144" s="10">
        <v>5047064.83</v>
      </c>
      <c r="F144" s="10">
        <v>6450000</v>
      </c>
      <c r="G144" s="10">
        <v>0</v>
      </c>
      <c r="H144" s="79">
        <v>5047064.83</v>
      </c>
    </row>
    <row r="145" spans="1:8" ht="80.099999999999994" customHeight="1" x14ac:dyDescent="0.35">
      <c r="A145" s="78" t="s">
        <v>48</v>
      </c>
      <c r="B145" s="40" t="s">
        <v>359</v>
      </c>
      <c r="C145" s="40" t="s">
        <v>27</v>
      </c>
      <c r="D145" s="9" t="s">
        <v>22</v>
      </c>
      <c r="E145" s="10">
        <v>0</v>
      </c>
      <c r="F145" s="10">
        <v>185223000</v>
      </c>
      <c r="G145" s="10">
        <v>0</v>
      </c>
      <c r="H145" s="79">
        <v>0</v>
      </c>
    </row>
    <row r="146" spans="1:8" ht="80.099999999999994" customHeight="1" x14ac:dyDescent="0.35">
      <c r="A146" s="78" t="s">
        <v>48</v>
      </c>
      <c r="B146" s="40" t="s">
        <v>182</v>
      </c>
      <c r="C146" s="40" t="s">
        <v>27</v>
      </c>
      <c r="D146" s="9" t="s">
        <v>22</v>
      </c>
      <c r="E146" s="10">
        <v>84838404.780000001</v>
      </c>
      <c r="F146" s="10">
        <v>96000000</v>
      </c>
      <c r="G146" s="10">
        <v>0</v>
      </c>
      <c r="H146" s="79">
        <v>84838404.780000001</v>
      </c>
    </row>
    <row r="147" spans="1:8" ht="80.099999999999994" customHeight="1" x14ac:dyDescent="0.35">
      <c r="A147" s="78" t="s">
        <v>48</v>
      </c>
      <c r="B147" s="40" t="s">
        <v>360</v>
      </c>
      <c r="C147" s="40" t="s">
        <v>27</v>
      </c>
      <c r="D147" s="9" t="s">
        <v>22</v>
      </c>
      <c r="E147" s="10">
        <v>18729786.210000001</v>
      </c>
      <c r="F147" s="10">
        <v>224490000</v>
      </c>
      <c r="G147" s="10">
        <v>0</v>
      </c>
      <c r="H147" s="79">
        <v>18729786.210000001</v>
      </c>
    </row>
    <row r="148" spans="1:8" ht="80.099999999999994" customHeight="1" x14ac:dyDescent="0.35">
      <c r="A148" s="78" t="s">
        <v>48</v>
      </c>
      <c r="B148" s="40" t="s">
        <v>361</v>
      </c>
      <c r="C148" s="40" t="s">
        <v>27</v>
      </c>
      <c r="D148" s="9" t="s">
        <v>22</v>
      </c>
      <c r="E148" s="10">
        <v>1507599.13</v>
      </c>
      <c r="F148" s="10">
        <v>1997000</v>
      </c>
      <c r="G148" s="10">
        <v>0</v>
      </c>
      <c r="H148" s="79">
        <v>1507599.13</v>
      </c>
    </row>
    <row r="149" spans="1:8" ht="80.099999999999994" customHeight="1" x14ac:dyDescent="0.35">
      <c r="A149" s="78" t="s">
        <v>48</v>
      </c>
      <c r="B149" s="40" t="s">
        <v>362</v>
      </c>
      <c r="C149" s="40" t="s">
        <v>27</v>
      </c>
      <c r="D149" s="9" t="s">
        <v>22</v>
      </c>
      <c r="E149" s="10">
        <v>1591903.4</v>
      </c>
      <c r="F149" s="10">
        <v>2632000</v>
      </c>
      <c r="G149" s="10">
        <v>0</v>
      </c>
      <c r="H149" s="79">
        <v>1591903.4</v>
      </c>
    </row>
    <row r="150" spans="1:8" ht="80.099999999999994" customHeight="1" x14ac:dyDescent="0.35">
      <c r="A150" s="78" t="s">
        <v>48</v>
      </c>
      <c r="B150" s="40" t="s">
        <v>363</v>
      </c>
      <c r="C150" s="40" t="s">
        <v>27</v>
      </c>
      <c r="D150" s="9" t="s">
        <v>22</v>
      </c>
      <c r="E150" s="10">
        <v>33437187.559999999</v>
      </c>
      <c r="F150" s="10">
        <v>56000000</v>
      </c>
      <c r="G150" s="10">
        <v>0</v>
      </c>
      <c r="H150" s="79">
        <v>33437187.559999999</v>
      </c>
    </row>
    <row r="151" spans="1:8" ht="80.099999999999994" customHeight="1" x14ac:dyDescent="0.35">
      <c r="A151" s="78" t="s">
        <v>48</v>
      </c>
      <c r="B151" s="40" t="s">
        <v>364</v>
      </c>
      <c r="C151" s="40" t="s">
        <v>27</v>
      </c>
      <c r="D151" s="9" t="s">
        <v>22</v>
      </c>
      <c r="E151" s="10">
        <v>48076783.149999999</v>
      </c>
      <c r="F151" s="10">
        <v>51501809.689999998</v>
      </c>
      <c r="G151" s="10">
        <v>0</v>
      </c>
      <c r="H151" s="79">
        <v>48076783.149999999</v>
      </c>
    </row>
    <row r="152" spans="1:8" ht="80.099999999999994" customHeight="1" x14ac:dyDescent="0.35">
      <c r="A152" s="78" t="s">
        <v>48</v>
      </c>
      <c r="B152" s="40" t="s">
        <v>174</v>
      </c>
      <c r="C152" s="40" t="s">
        <v>27</v>
      </c>
      <c r="D152" s="9" t="s">
        <v>22</v>
      </c>
      <c r="E152" s="10">
        <v>130627911.20999999</v>
      </c>
      <c r="F152" s="10">
        <v>136087378.38999999</v>
      </c>
      <c r="G152" s="10">
        <v>0</v>
      </c>
      <c r="H152" s="79">
        <v>130627911.20999999</v>
      </c>
    </row>
    <row r="153" spans="1:8" ht="80.099999999999994" customHeight="1" x14ac:dyDescent="0.35">
      <c r="A153" s="78" t="s">
        <v>48</v>
      </c>
      <c r="B153" s="40" t="s">
        <v>365</v>
      </c>
      <c r="C153" s="40" t="s">
        <v>27</v>
      </c>
      <c r="D153" s="9" t="s">
        <v>22</v>
      </c>
      <c r="E153" s="10">
        <v>3340887.17</v>
      </c>
      <c r="F153" s="10">
        <v>5673000</v>
      </c>
      <c r="G153" s="10">
        <v>0</v>
      </c>
      <c r="H153" s="79">
        <v>3340887.17</v>
      </c>
    </row>
    <row r="154" spans="1:8" ht="80.099999999999994" customHeight="1" x14ac:dyDescent="0.35">
      <c r="A154" s="78" t="s">
        <v>48</v>
      </c>
      <c r="B154" s="40" t="s">
        <v>176</v>
      </c>
      <c r="C154" s="40" t="s">
        <v>27</v>
      </c>
      <c r="D154" s="9" t="s">
        <v>22</v>
      </c>
      <c r="E154" s="10">
        <v>154187401.13</v>
      </c>
      <c r="F154" s="10">
        <v>164390000</v>
      </c>
      <c r="G154" s="10">
        <v>0</v>
      </c>
      <c r="H154" s="79">
        <v>154187401.13</v>
      </c>
    </row>
    <row r="155" spans="1:8" ht="80.099999999999994" customHeight="1" x14ac:dyDescent="0.35">
      <c r="A155" s="78" t="s">
        <v>48</v>
      </c>
      <c r="B155" s="40" t="s">
        <v>295</v>
      </c>
      <c r="C155" s="40" t="s">
        <v>27</v>
      </c>
      <c r="D155" s="9" t="s">
        <v>22</v>
      </c>
      <c r="E155" s="10">
        <v>1945220.71</v>
      </c>
      <c r="F155" s="10">
        <v>2149000</v>
      </c>
      <c r="G155" s="10">
        <v>0</v>
      </c>
      <c r="H155" s="79">
        <v>1945220.71</v>
      </c>
    </row>
    <row r="156" spans="1:8" ht="80.099999999999994" customHeight="1" x14ac:dyDescent="0.35">
      <c r="A156" s="78" t="s">
        <v>48</v>
      </c>
      <c r="B156" s="40" t="s">
        <v>183</v>
      </c>
      <c r="C156" s="40" t="s">
        <v>21</v>
      </c>
      <c r="D156" s="9" t="s">
        <v>24</v>
      </c>
      <c r="E156" s="10">
        <v>0</v>
      </c>
      <c r="F156" s="10">
        <v>207912000</v>
      </c>
      <c r="G156" s="10">
        <v>0</v>
      </c>
      <c r="H156" s="79">
        <v>0</v>
      </c>
    </row>
    <row r="157" spans="1:8" ht="80.099999999999994" customHeight="1" x14ac:dyDescent="0.35">
      <c r="A157" s="78" t="s">
        <v>49</v>
      </c>
      <c r="B157" s="40" t="s">
        <v>184</v>
      </c>
      <c r="C157" s="40" t="s">
        <v>26</v>
      </c>
      <c r="D157" s="9" t="s">
        <v>22</v>
      </c>
      <c r="E157" s="10">
        <v>57750000</v>
      </c>
      <c r="F157" s="10">
        <v>163642464.27000001</v>
      </c>
      <c r="G157" s="10">
        <v>105892464.27</v>
      </c>
      <c r="H157" s="79">
        <v>41565293.75</v>
      </c>
    </row>
    <row r="158" spans="1:8" ht="80.099999999999994" customHeight="1" x14ac:dyDescent="0.35">
      <c r="A158" s="78" t="s">
        <v>49</v>
      </c>
      <c r="B158" s="40" t="s">
        <v>185</v>
      </c>
      <c r="C158" s="40" t="s">
        <v>28</v>
      </c>
      <c r="D158" s="9" t="s">
        <v>22</v>
      </c>
      <c r="E158" s="10">
        <v>800000</v>
      </c>
      <c r="F158" s="10">
        <v>3990290.16</v>
      </c>
      <c r="G158" s="10">
        <v>3180998.12</v>
      </c>
      <c r="H158" s="79">
        <v>0</v>
      </c>
    </row>
    <row r="159" spans="1:8" ht="80.099999999999994" customHeight="1" x14ac:dyDescent="0.35">
      <c r="A159" s="78" t="s">
        <v>49</v>
      </c>
      <c r="B159" s="40" t="s">
        <v>186</v>
      </c>
      <c r="C159" s="40" t="s">
        <v>28</v>
      </c>
      <c r="D159" s="9" t="s">
        <v>22</v>
      </c>
      <c r="E159" s="10">
        <v>0</v>
      </c>
      <c r="F159" s="10">
        <v>1</v>
      </c>
      <c r="G159" s="10">
        <v>0</v>
      </c>
      <c r="H159" s="79">
        <v>0</v>
      </c>
    </row>
    <row r="160" spans="1:8" ht="80.099999999999994" customHeight="1" x14ac:dyDescent="0.35">
      <c r="A160" s="78" t="s">
        <v>49</v>
      </c>
      <c r="B160" s="40" t="s">
        <v>187</v>
      </c>
      <c r="C160" s="40" t="s">
        <v>28</v>
      </c>
      <c r="D160" s="9" t="s">
        <v>22</v>
      </c>
      <c r="E160" s="10">
        <v>3823794.12</v>
      </c>
      <c r="F160" s="10">
        <v>10846572.83</v>
      </c>
      <c r="G160" s="10">
        <v>7022778.71</v>
      </c>
      <c r="H160" s="79">
        <v>3823794.12</v>
      </c>
    </row>
    <row r="161" spans="1:8" ht="80.099999999999994" customHeight="1" x14ac:dyDescent="0.35">
      <c r="A161" s="78" t="s">
        <v>44</v>
      </c>
      <c r="B161" s="40" t="s">
        <v>195</v>
      </c>
      <c r="C161" s="40" t="s">
        <v>26</v>
      </c>
      <c r="D161" s="9" t="s">
        <v>24</v>
      </c>
      <c r="E161" s="10">
        <v>2613121.64</v>
      </c>
      <c r="F161" s="10">
        <v>5577600</v>
      </c>
      <c r="G161" s="10">
        <v>2052532.73</v>
      </c>
      <c r="H161" s="79">
        <v>2613121.64</v>
      </c>
    </row>
    <row r="162" spans="1:8" ht="80.099999999999994" customHeight="1" x14ac:dyDescent="0.35">
      <c r="A162" s="78" t="s">
        <v>44</v>
      </c>
      <c r="B162" s="40" t="s">
        <v>383</v>
      </c>
      <c r="C162" s="40" t="s">
        <v>26</v>
      </c>
      <c r="D162" s="9" t="s">
        <v>24</v>
      </c>
      <c r="E162" s="10">
        <v>0</v>
      </c>
      <c r="F162" s="10">
        <v>1</v>
      </c>
      <c r="G162" s="10">
        <v>0</v>
      </c>
      <c r="H162" s="79">
        <v>0</v>
      </c>
    </row>
    <row r="163" spans="1:8" ht="80.099999999999994" customHeight="1" x14ac:dyDescent="0.35">
      <c r="A163" s="78" t="s">
        <v>44</v>
      </c>
      <c r="B163" s="40" t="s">
        <v>188</v>
      </c>
      <c r="C163" s="40" t="s">
        <v>26</v>
      </c>
      <c r="D163" s="9" t="s">
        <v>24</v>
      </c>
      <c r="E163" s="10">
        <v>15335176.199999999</v>
      </c>
      <c r="F163" s="10">
        <v>60613535.810000002</v>
      </c>
      <c r="G163" s="10">
        <v>45278359.609999999</v>
      </c>
      <c r="H163" s="79">
        <v>15335176.199999999</v>
      </c>
    </row>
    <row r="164" spans="1:8" ht="80.099999999999994" customHeight="1" x14ac:dyDescent="0.35">
      <c r="A164" s="78" t="s">
        <v>44</v>
      </c>
      <c r="B164" s="40" t="s">
        <v>384</v>
      </c>
      <c r="C164" s="40" t="s">
        <v>26</v>
      </c>
      <c r="D164" s="9" t="s">
        <v>24</v>
      </c>
      <c r="E164" s="10">
        <v>0</v>
      </c>
      <c r="F164" s="10">
        <v>1</v>
      </c>
      <c r="G164" s="10">
        <v>0</v>
      </c>
      <c r="H164" s="79">
        <v>0</v>
      </c>
    </row>
    <row r="165" spans="1:8" ht="80.099999999999994" customHeight="1" x14ac:dyDescent="0.35">
      <c r="A165" s="78" t="s">
        <v>44</v>
      </c>
      <c r="B165" s="40" t="s">
        <v>220</v>
      </c>
      <c r="C165" s="40" t="s">
        <v>26</v>
      </c>
      <c r="D165" s="9" t="s">
        <v>24</v>
      </c>
      <c r="E165" s="10">
        <v>5688986</v>
      </c>
      <c r="F165" s="10">
        <v>10470600</v>
      </c>
      <c r="G165" s="10">
        <v>3261663.08</v>
      </c>
      <c r="H165" s="79">
        <v>5688986</v>
      </c>
    </row>
    <row r="166" spans="1:8" ht="80.099999999999994" customHeight="1" x14ac:dyDescent="0.35">
      <c r="A166" s="78" t="s">
        <v>44</v>
      </c>
      <c r="B166" s="40" t="s">
        <v>222</v>
      </c>
      <c r="C166" s="40" t="s">
        <v>26</v>
      </c>
      <c r="D166" s="9" t="s">
        <v>24</v>
      </c>
      <c r="E166" s="10">
        <v>9739157.6699999999</v>
      </c>
      <c r="F166" s="10">
        <v>15709400</v>
      </c>
      <c r="G166" s="10">
        <v>5205474.42</v>
      </c>
      <c r="H166" s="79">
        <v>9739157.6699999999</v>
      </c>
    </row>
    <row r="167" spans="1:8" ht="80.099999999999994" customHeight="1" x14ac:dyDescent="0.35">
      <c r="A167" s="78" t="s">
        <v>44</v>
      </c>
      <c r="B167" s="40" t="s">
        <v>198</v>
      </c>
      <c r="C167" s="40" t="s">
        <v>26</v>
      </c>
      <c r="D167" s="9" t="s">
        <v>24</v>
      </c>
      <c r="E167" s="10">
        <v>21474941.760000002</v>
      </c>
      <c r="F167" s="10">
        <v>35639544.659999996</v>
      </c>
      <c r="G167" s="10">
        <v>14164602.9</v>
      </c>
      <c r="H167" s="79">
        <v>21474941.760000002</v>
      </c>
    </row>
    <row r="168" spans="1:8" ht="80.099999999999994" customHeight="1" x14ac:dyDescent="0.35">
      <c r="A168" s="78" t="s">
        <v>44</v>
      </c>
      <c r="B168" s="40" t="s">
        <v>199</v>
      </c>
      <c r="C168" s="40" t="s">
        <v>26</v>
      </c>
      <c r="D168" s="9" t="s">
        <v>24</v>
      </c>
      <c r="E168" s="10">
        <v>900190.52</v>
      </c>
      <c r="F168" s="10">
        <v>4528518.28</v>
      </c>
      <c r="G168" s="10">
        <v>3628327.76</v>
      </c>
      <c r="H168" s="79">
        <v>900190.52</v>
      </c>
    </row>
    <row r="169" spans="1:8" ht="80.099999999999994" customHeight="1" x14ac:dyDescent="0.35">
      <c r="A169" s="78" t="s">
        <v>44</v>
      </c>
      <c r="B169" s="40" t="s">
        <v>202</v>
      </c>
      <c r="C169" s="40" t="s">
        <v>26</v>
      </c>
      <c r="D169" s="9" t="s">
        <v>24</v>
      </c>
      <c r="E169" s="10">
        <v>3711215.1</v>
      </c>
      <c r="F169" s="10">
        <v>5913600</v>
      </c>
      <c r="G169" s="10">
        <v>1927099.48</v>
      </c>
      <c r="H169" s="79">
        <v>3711215.1</v>
      </c>
    </row>
    <row r="170" spans="1:8" ht="80.099999999999994" customHeight="1" x14ac:dyDescent="0.35">
      <c r="A170" s="78" t="s">
        <v>44</v>
      </c>
      <c r="B170" s="40" t="s">
        <v>205</v>
      </c>
      <c r="C170" s="40" t="s">
        <v>26</v>
      </c>
      <c r="D170" s="9" t="s">
        <v>24</v>
      </c>
      <c r="E170" s="10">
        <v>10145567.640000001</v>
      </c>
      <c r="F170" s="10">
        <v>29222200</v>
      </c>
      <c r="G170" s="10">
        <v>13504747.279999999</v>
      </c>
      <c r="H170" s="79">
        <v>10145567.640000001</v>
      </c>
    </row>
    <row r="171" spans="1:8" ht="80.099999999999994" customHeight="1" x14ac:dyDescent="0.35">
      <c r="A171" s="78" t="s">
        <v>44</v>
      </c>
      <c r="B171" s="40" t="s">
        <v>206</v>
      </c>
      <c r="C171" s="40" t="s">
        <v>26</v>
      </c>
      <c r="D171" s="9" t="s">
        <v>22</v>
      </c>
      <c r="E171" s="10">
        <v>22024649.52</v>
      </c>
      <c r="F171" s="10">
        <v>71400000</v>
      </c>
      <c r="G171" s="10">
        <v>14023364.85</v>
      </c>
      <c r="H171" s="79">
        <v>22024649.52</v>
      </c>
    </row>
    <row r="172" spans="1:8" ht="80.099999999999994" customHeight="1" x14ac:dyDescent="0.35">
      <c r="A172" s="78" t="s">
        <v>44</v>
      </c>
      <c r="B172" s="40" t="s">
        <v>194</v>
      </c>
      <c r="C172" s="40" t="s">
        <v>26</v>
      </c>
      <c r="D172" s="9" t="s">
        <v>22</v>
      </c>
      <c r="E172" s="10">
        <v>23364558.399999999</v>
      </c>
      <c r="F172" s="10">
        <v>38179627.579999998</v>
      </c>
      <c r="G172" s="10">
        <v>14815069.18</v>
      </c>
      <c r="H172" s="79">
        <v>23364558.399999999</v>
      </c>
    </row>
    <row r="173" spans="1:8" ht="80.099999999999994" customHeight="1" x14ac:dyDescent="0.35">
      <c r="A173" s="78" t="s">
        <v>44</v>
      </c>
      <c r="B173" s="40" t="s">
        <v>209</v>
      </c>
      <c r="C173" s="40" t="s">
        <v>26</v>
      </c>
      <c r="D173" s="9" t="s">
        <v>22</v>
      </c>
      <c r="E173" s="10">
        <v>11246864.359999999</v>
      </c>
      <c r="F173" s="10">
        <v>25383583.829999998</v>
      </c>
      <c r="G173" s="10">
        <v>7298873.8399999999</v>
      </c>
      <c r="H173" s="79">
        <v>11246864.359999999</v>
      </c>
    </row>
    <row r="174" spans="1:8" ht="80.099999999999994" customHeight="1" x14ac:dyDescent="0.35">
      <c r="A174" s="78" t="s">
        <v>44</v>
      </c>
      <c r="B174" s="40" t="s">
        <v>211</v>
      </c>
      <c r="C174" s="40" t="s">
        <v>26</v>
      </c>
      <c r="D174" s="9" t="s">
        <v>22</v>
      </c>
      <c r="E174" s="10">
        <v>14487198.460000001</v>
      </c>
      <c r="F174" s="10">
        <v>45143000</v>
      </c>
      <c r="G174" s="10">
        <v>11258748.609999999</v>
      </c>
      <c r="H174" s="79">
        <v>14487198.460000001</v>
      </c>
    </row>
    <row r="175" spans="1:8" ht="80.099999999999994" customHeight="1" x14ac:dyDescent="0.35">
      <c r="A175" s="78" t="s">
        <v>44</v>
      </c>
      <c r="B175" s="40" t="s">
        <v>196</v>
      </c>
      <c r="C175" s="40" t="s">
        <v>26</v>
      </c>
      <c r="D175" s="9" t="s">
        <v>22</v>
      </c>
      <c r="E175" s="10">
        <v>8137593.1200000001</v>
      </c>
      <c r="F175" s="10">
        <v>25128600</v>
      </c>
      <c r="G175" s="10">
        <v>12976662.65</v>
      </c>
      <c r="H175" s="79">
        <v>8137593.1200000001</v>
      </c>
    </row>
    <row r="176" spans="1:8" ht="80.099999999999994" customHeight="1" x14ac:dyDescent="0.35">
      <c r="A176" s="78" t="s">
        <v>44</v>
      </c>
      <c r="B176" s="40" t="s">
        <v>197</v>
      </c>
      <c r="C176" s="40" t="s">
        <v>26</v>
      </c>
      <c r="D176" s="9" t="s">
        <v>22</v>
      </c>
      <c r="E176" s="10">
        <v>10131860.92</v>
      </c>
      <c r="F176" s="10">
        <v>43323000</v>
      </c>
      <c r="G176" s="10">
        <v>5189370.62</v>
      </c>
      <c r="H176" s="79">
        <v>10131860.92</v>
      </c>
    </row>
    <row r="177" spans="1:8" ht="80.099999999999994" customHeight="1" x14ac:dyDescent="0.35">
      <c r="A177" s="78" t="s">
        <v>44</v>
      </c>
      <c r="B177" s="40" t="s">
        <v>213</v>
      </c>
      <c r="C177" s="40" t="s">
        <v>26</v>
      </c>
      <c r="D177" s="9" t="s">
        <v>22</v>
      </c>
      <c r="E177" s="10">
        <v>20152819.140000001</v>
      </c>
      <c r="F177" s="10">
        <v>34580000</v>
      </c>
      <c r="G177" s="10">
        <v>10903701.640000001</v>
      </c>
      <c r="H177" s="79">
        <v>20152819.140000001</v>
      </c>
    </row>
    <row r="178" spans="1:8" ht="80.099999999999994" customHeight="1" x14ac:dyDescent="0.35">
      <c r="A178" s="78" t="s">
        <v>44</v>
      </c>
      <c r="B178" s="40" t="s">
        <v>214</v>
      </c>
      <c r="C178" s="40" t="s">
        <v>26</v>
      </c>
      <c r="D178" s="9" t="s">
        <v>22</v>
      </c>
      <c r="E178" s="10">
        <v>3035543.74</v>
      </c>
      <c r="F178" s="10">
        <v>8399300</v>
      </c>
      <c r="G178" s="10">
        <v>40950.74</v>
      </c>
      <c r="H178" s="79">
        <v>3035543.74</v>
      </c>
    </row>
    <row r="179" spans="1:8" ht="80.099999999999994" customHeight="1" x14ac:dyDescent="0.35">
      <c r="A179" s="78" t="s">
        <v>44</v>
      </c>
      <c r="B179" s="40" t="s">
        <v>189</v>
      </c>
      <c r="C179" s="40" t="s">
        <v>26</v>
      </c>
      <c r="D179" s="9" t="s">
        <v>22</v>
      </c>
      <c r="E179" s="10">
        <v>19186862</v>
      </c>
      <c r="F179" s="10">
        <v>38872500</v>
      </c>
      <c r="G179" s="10">
        <v>9685637.5700000003</v>
      </c>
      <c r="H179" s="79">
        <v>15681635.449999999</v>
      </c>
    </row>
    <row r="180" spans="1:8" ht="80.099999999999994" customHeight="1" x14ac:dyDescent="0.35">
      <c r="A180" s="78" t="s">
        <v>44</v>
      </c>
      <c r="B180" s="40" t="s">
        <v>190</v>
      </c>
      <c r="C180" s="40" t="s">
        <v>26</v>
      </c>
      <c r="D180" s="9" t="s">
        <v>22</v>
      </c>
      <c r="E180" s="10">
        <v>1404000</v>
      </c>
      <c r="F180" s="10">
        <v>14040000</v>
      </c>
      <c r="G180" s="10">
        <v>0</v>
      </c>
      <c r="H180" s="79">
        <v>0</v>
      </c>
    </row>
    <row r="181" spans="1:8" ht="80.099999999999994" customHeight="1" x14ac:dyDescent="0.35">
      <c r="A181" s="78" t="s">
        <v>44</v>
      </c>
      <c r="B181" s="40" t="s">
        <v>191</v>
      </c>
      <c r="C181" s="40" t="s">
        <v>26</v>
      </c>
      <c r="D181" s="9" t="s">
        <v>22</v>
      </c>
      <c r="E181" s="10">
        <v>10626925.98</v>
      </c>
      <c r="F181" s="10">
        <v>26709394.030000001</v>
      </c>
      <c r="G181" s="10">
        <v>16082468.050000001</v>
      </c>
      <c r="H181" s="79">
        <v>10626925.98</v>
      </c>
    </row>
    <row r="182" spans="1:8" ht="80.099999999999994" customHeight="1" x14ac:dyDescent="0.35">
      <c r="A182" s="78" t="s">
        <v>44</v>
      </c>
      <c r="B182" s="40" t="s">
        <v>216</v>
      </c>
      <c r="C182" s="40" t="s">
        <v>26</v>
      </c>
      <c r="D182" s="9" t="s">
        <v>22</v>
      </c>
      <c r="E182" s="10">
        <v>8398037.25</v>
      </c>
      <c r="F182" s="10">
        <v>27860000</v>
      </c>
      <c r="G182" s="10">
        <v>7264225.2300000004</v>
      </c>
      <c r="H182" s="79">
        <v>8398037.25</v>
      </c>
    </row>
    <row r="183" spans="1:8" ht="80.099999999999994" customHeight="1" x14ac:dyDescent="0.35">
      <c r="A183" s="78" t="s">
        <v>44</v>
      </c>
      <c r="B183" s="40" t="s">
        <v>217</v>
      </c>
      <c r="C183" s="40" t="s">
        <v>26</v>
      </c>
      <c r="D183" s="9" t="s">
        <v>22</v>
      </c>
      <c r="E183" s="10">
        <v>864960</v>
      </c>
      <c r="F183" s="10">
        <v>3180000</v>
      </c>
      <c r="G183" s="10">
        <v>0</v>
      </c>
      <c r="H183" s="79">
        <v>0</v>
      </c>
    </row>
    <row r="184" spans="1:8" ht="80.099999999999994" customHeight="1" x14ac:dyDescent="0.35">
      <c r="A184" s="78" t="s">
        <v>44</v>
      </c>
      <c r="B184" s="40" t="s">
        <v>366</v>
      </c>
      <c r="C184" s="40" t="s">
        <v>26</v>
      </c>
      <c r="D184" s="9" t="s">
        <v>22</v>
      </c>
      <c r="E184" s="10">
        <v>47204667</v>
      </c>
      <c r="F184" s="10">
        <v>64182206</v>
      </c>
      <c r="G184" s="10">
        <v>16977538.899999999</v>
      </c>
      <c r="H184" s="79">
        <v>12547094.210000001</v>
      </c>
    </row>
    <row r="185" spans="1:8" ht="80.099999999999994" customHeight="1" x14ac:dyDescent="0.35">
      <c r="A185" s="78" t="s">
        <v>44</v>
      </c>
      <c r="B185" s="40" t="s">
        <v>218</v>
      </c>
      <c r="C185" s="40" t="s">
        <v>26</v>
      </c>
      <c r="D185" s="9" t="s">
        <v>22</v>
      </c>
      <c r="E185" s="10">
        <v>12907687.939999999</v>
      </c>
      <c r="F185" s="10">
        <v>24529489</v>
      </c>
      <c r="G185" s="10">
        <v>3186590.54</v>
      </c>
      <c r="H185" s="79">
        <v>12907687.939999999</v>
      </c>
    </row>
    <row r="186" spans="1:8" ht="80.099999999999994" customHeight="1" x14ac:dyDescent="0.35">
      <c r="A186" s="78" t="s">
        <v>44</v>
      </c>
      <c r="B186" s="40" t="s">
        <v>219</v>
      </c>
      <c r="C186" s="40" t="s">
        <v>26</v>
      </c>
      <c r="D186" s="9" t="s">
        <v>22</v>
      </c>
      <c r="E186" s="10">
        <v>20540117.640000001</v>
      </c>
      <c r="F186" s="10">
        <v>91740600</v>
      </c>
      <c r="G186" s="10">
        <v>8975021.2599999998</v>
      </c>
      <c r="H186" s="79">
        <v>20540117.640000001</v>
      </c>
    </row>
    <row r="187" spans="1:8" ht="80.099999999999994" customHeight="1" x14ac:dyDescent="0.35">
      <c r="A187" s="78" t="s">
        <v>44</v>
      </c>
      <c r="B187" s="40" t="s">
        <v>192</v>
      </c>
      <c r="C187" s="40" t="s">
        <v>26</v>
      </c>
      <c r="D187" s="9" t="s">
        <v>22</v>
      </c>
      <c r="E187" s="10">
        <v>6545732.8700000001</v>
      </c>
      <c r="F187" s="10">
        <v>18280967.850000001</v>
      </c>
      <c r="G187" s="10">
        <v>11735234.98</v>
      </c>
      <c r="H187" s="79">
        <v>6545732.8700000001</v>
      </c>
    </row>
    <row r="188" spans="1:8" ht="80.099999999999994" customHeight="1" x14ac:dyDescent="0.35">
      <c r="A188" s="78" t="s">
        <v>44</v>
      </c>
      <c r="B188" s="40" t="s">
        <v>221</v>
      </c>
      <c r="C188" s="40" t="s">
        <v>26</v>
      </c>
      <c r="D188" s="9" t="s">
        <v>22</v>
      </c>
      <c r="E188" s="10">
        <v>15024573.17</v>
      </c>
      <c r="F188" s="10">
        <v>58289000</v>
      </c>
      <c r="G188" s="10">
        <v>133572.59</v>
      </c>
      <c r="H188" s="79">
        <v>15024573.17</v>
      </c>
    </row>
    <row r="189" spans="1:8" ht="80.099999999999994" customHeight="1" x14ac:dyDescent="0.35">
      <c r="A189" s="78" t="s">
        <v>44</v>
      </c>
      <c r="B189" s="40" t="s">
        <v>223</v>
      </c>
      <c r="C189" s="40" t="s">
        <v>26</v>
      </c>
      <c r="D189" s="9" t="s">
        <v>22</v>
      </c>
      <c r="E189" s="10">
        <v>2404893.59</v>
      </c>
      <c r="F189" s="10">
        <v>9921858.8000000007</v>
      </c>
      <c r="G189" s="10">
        <v>3029689.66</v>
      </c>
      <c r="H189" s="79">
        <v>2404893.59</v>
      </c>
    </row>
    <row r="190" spans="1:8" ht="80.099999999999994" customHeight="1" x14ac:dyDescent="0.35">
      <c r="A190" s="78" t="s">
        <v>44</v>
      </c>
      <c r="B190" s="40" t="s">
        <v>200</v>
      </c>
      <c r="C190" s="40" t="s">
        <v>26</v>
      </c>
      <c r="D190" s="9" t="s">
        <v>22</v>
      </c>
      <c r="E190" s="10">
        <v>8665542.0999999996</v>
      </c>
      <c r="F190" s="10">
        <v>36869000</v>
      </c>
      <c r="G190" s="10">
        <v>10627755.140000001</v>
      </c>
      <c r="H190" s="79">
        <v>8665542.0999999996</v>
      </c>
    </row>
    <row r="191" spans="1:8" ht="80.099999999999994" customHeight="1" x14ac:dyDescent="0.35">
      <c r="A191" s="78" t="s">
        <v>44</v>
      </c>
      <c r="B191" s="40" t="s">
        <v>224</v>
      </c>
      <c r="C191" s="40" t="s">
        <v>26</v>
      </c>
      <c r="D191" s="9" t="s">
        <v>22</v>
      </c>
      <c r="E191" s="10">
        <v>1560610.02</v>
      </c>
      <c r="F191" s="10">
        <v>14653324</v>
      </c>
      <c r="G191" s="10">
        <v>3026691.7</v>
      </c>
      <c r="H191" s="79">
        <v>1560610.02</v>
      </c>
    </row>
    <row r="192" spans="1:8" ht="80.099999999999994" customHeight="1" x14ac:dyDescent="0.35">
      <c r="A192" s="78" t="s">
        <v>44</v>
      </c>
      <c r="B192" s="40" t="s">
        <v>201</v>
      </c>
      <c r="C192" s="40" t="s">
        <v>26</v>
      </c>
      <c r="D192" s="9" t="s">
        <v>22</v>
      </c>
      <c r="E192" s="10">
        <v>36322084.130000003</v>
      </c>
      <c r="F192" s="10">
        <v>88058600</v>
      </c>
      <c r="G192" s="10">
        <v>11581164.4</v>
      </c>
      <c r="H192" s="79">
        <v>36322084.130000003</v>
      </c>
    </row>
    <row r="193" spans="1:8" ht="80.099999999999994" customHeight="1" x14ac:dyDescent="0.35">
      <c r="A193" s="78" t="s">
        <v>44</v>
      </c>
      <c r="B193" s="40" t="s">
        <v>225</v>
      </c>
      <c r="C193" s="40" t="s">
        <v>26</v>
      </c>
      <c r="D193" s="9" t="s">
        <v>22</v>
      </c>
      <c r="E193" s="10">
        <v>18577726.34</v>
      </c>
      <c r="F193" s="10">
        <v>67620000</v>
      </c>
      <c r="G193" s="10">
        <v>19040186.239999998</v>
      </c>
      <c r="H193" s="79">
        <v>18577726.34</v>
      </c>
    </row>
    <row r="194" spans="1:8" ht="80.099999999999994" customHeight="1" x14ac:dyDescent="0.35">
      <c r="A194" s="78" t="s">
        <v>44</v>
      </c>
      <c r="B194" s="40" t="s">
        <v>203</v>
      </c>
      <c r="C194" s="40" t="s">
        <v>26</v>
      </c>
      <c r="D194" s="9" t="s">
        <v>22</v>
      </c>
      <c r="E194" s="10">
        <v>3825514.47</v>
      </c>
      <c r="F194" s="10">
        <v>29563324</v>
      </c>
      <c r="G194" s="10">
        <v>7393183.1900000004</v>
      </c>
      <c r="H194" s="79">
        <v>3825514.47</v>
      </c>
    </row>
    <row r="195" spans="1:8" ht="80.099999999999994" customHeight="1" x14ac:dyDescent="0.35">
      <c r="A195" s="78" t="s">
        <v>44</v>
      </c>
      <c r="B195" s="40" t="s">
        <v>226</v>
      </c>
      <c r="C195" s="40" t="s">
        <v>26</v>
      </c>
      <c r="D195" s="9" t="s">
        <v>22</v>
      </c>
      <c r="E195" s="10">
        <v>9263784.8599999994</v>
      </c>
      <c r="F195" s="10">
        <v>47320000</v>
      </c>
      <c r="G195" s="10">
        <v>114300.3</v>
      </c>
      <c r="H195" s="79">
        <v>9263784.8599999994</v>
      </c>
    </row>
    <row r="196" spans="1:8" ht="80.099999999999994" customHeight="1" x14ac:dyDescent="0.35">
      <c r="A196" s="78" t="s">
        <v>44</v>
      </c>
      <c r="B196" s="40" t="s">
        <v>204</v>
      </c>
      <c r="C196" s="40" t="s">
        <v>26</v>
      </c>
      <c r="D196" s="9" t="s">
        <v>22</v>
      </c>
      <c r="E196" s="10">
        <v>9055738.1099999994</v>
      </c>
      <c r="F196" s="10">
        <v>23951200</v>
      </c>
      <c r="G196" s="10">
        <v>11880906.68</v>
      </c>
      <c r="H196" s="79">
        <v>9055738.1099999994</v>
      </c>
    </row>
    <row r="197" spans="1:8" ht="80.099999999999994" customHeight="1" x14ac:dyDescent="0.35">
      <c r="A197" s="78" t="s">
        <v>44</v>
      </c>
      <c r="B197" s="40" t="s">
        <v>193</v>
      </c>
      <c r="C197" s="40" t="s">
        <v>26</v>
      </c>
      <c r="D197" s="9" t="s">
        <v>22</v>
      </c>
      <c r="E197" s="10">
        <v>17938296.949999999</v>
      </c>
      <c r="F197" s="10">
        <v>57044615.060000002</v>
      </c>
      <c r="G197" s="10">
        <v>39106318.109999999</v>
      </c>
      <c r="H197" s="79">
        <v>17938296.949999999</v>
      </c>
    </row>
    <row r="198" spans="1:8" ht="80.099999999999994" customHeight="1" x14ac:dyDescent="0.35">
      <c r="A198" s="78" t="s">
        <v>44</v>
      </c>
      <c r="B198" s="40" t="s">
        <v>207</v>
      </c>
      <c r="C198" s="40" t="s">
        <v>26</v>
      </c>
      <c r="D198" s="9" t="s">
        <v>25</v>
      </c>
      <c r="E198" s="10">
        <v>7710000</v>
      </c>
      <c r="F198" s="10">
        <v>77100000</v>
      </c>
      <c r="G198" s="10">
        <v>765984.8</v>
      </c>
      <c r="H198" s="79">
        <v>0</v>
      </c>
    </row>
    <row r="199" spans="1:8" ht="80.099999999999994" customHeight="1" x14ac:dyDescent="0.35">
      <c r="A199" s="78" t="s">
        <v>44</v>
      </c>
      <c r="B199" s="40" t="s">
        <v>210</v>
      </c>
      <c r="C199" s="40" t="s">
        <v>26</v>
      </c>
      <c r="D199" s="9" t="s">
        <v>25</v>
      </c>
      <c r="E199" s="10">
        <v>102500000</v>
      </c>
      <c r="F199" s="10">
        <v>402500000</v>
      </c>
      <c r="G199" s="10">
        <v>0</v>
      </c>
      <c r="H199" s="79">
        <v>0</v>
      </c>
    </row>
    <row r="200" spans="1:8" ht="80.099999999999994" customHeight="1" x14ac:dyDescent="0.35">
      <c r="A200" s="78" t="s">
        <v>44</v>
      </c>
      <c r="B200" s="40" t="s">
        <v>212</v>
      </c>
      <c r="C200" s="40" t="s">
        <v>26</v>
      </c>
      <c r="D200" s="9" t="s">
        <v>25</v>
      </c>
      <c r="E200" s="10">
        <v>1049720</v>
      </c>
      <c r="F200" s="10">
        <v>10497200</v>
      </c>
      <c r="G200" s="10">
        <v>33939.86</v>
      </c>
      <c r="H200" s="79">
        <v>0</v>
      </c>
    </row>
    <row r="201" spans="1:8" ht="80.099999999999994" customHeight="1" x14ac:dyDescent="0.35">
      <c r="A201" s="78" t="s">
        <v>44</v>
      </c>
      <c r="B201" s="40" t="s">
        <v>215</v>
      </c>
      <c r="C201" s="40" t="s">
        <v>26</v>
      </c>
      <c r="D201" s="9" t="s">
        <v>25</v>
      </c>
      <c r="E201" s="10">
        <v>72500000</v>
      </c>
      <c r="F201" s="10">
        <v>212500000</v>
      </c>
      <c r="G201" s="10">
        <v>0</v>
      </c>
      <c r="H201" s="79">
        <v>1154995.2</v>
      </c>
    </row>
    <row r="202" spans="1:8" ht="80.099999999999994" customHeight="1" x14ac:dyDescent="0.35">
      <c r="A202" s="78" t="s">
        <v>44</v>
      </c>
      <c r="B202" s="40" t="s">
        <v>208</v>
      </c>
      <c r="C202" s="40" t="s">
        <v>26</v>
      </c>
      <c r="D202" s="9" t="s">
        <v>57</v>
      </c>
      <c r="E202" s="10">
        <v>42500000</v>
      </c>
      <c r="F202" s="10">
        <v>122500000</v>
      </c>
      <c r="G202" s="10">
        <v>24449.599999999999</v>
      </c>
      <c r="H202" s="79">
        <v>0</v>
      </c>
    </row>
    <row r="203" spans="1:8" ht="80.099999999999994" customHeight="1" x14ac:dyDescent="0.35">
      <c r="A203" s="78" t="s">
        <v>44</v>
      </c>
      <c r="B203" s="40" t="s">
        <v>367</v>
      </c>
      <c r="C203" s="40" t="s">
        <v>26</v>
      </c>
      <c r="D203" s="9" t="s">
        <v>57</v>
      </c>
      <c r="E203" s="10">
        <v>30000000</v>
      </c>
      <c r="F203" s="10">
        <v>90000000</v>
      </c>
      <c r="G203" s="10">
        <v>0</v>
      </c>
      <c r="H203" s="79">
        <v>0</v>
      </c>
    </row>
    <row r="204" spans="1:8" ht="80.099999999999994" customHeight="1" x14ac:dyDescent="0.35">
      <c r="A204" s="78" t="s">
        <v>44</v>
      </c>
      <c r="B204" s="40" t="s">
        <v>385</v>
      </c>
      <c r="C204" s="40" t="s">
        <v>26</v>
      </c>
      <c r="D204" s="9" t="s">
        <v>57</v>
      </c>
      <c r="E204" s="10">
        <v>6255000</v>
      </c>
      <c r="F204" s="10">
        <v>53550000</v>
      </c>
      <c r="G204" s="10">
        <v>0</v>
      </c>
      <c r="H204" s="79">
        <v>0</v>
      </c>
    </row>
    <row r="205" spans="1:8" ht="80.099999999999994" customHeight="1" x14ac:dyDescent="0.35">
      <c r="A205" s="78" t="s">
        <v>44</v>
      </c>
      <c r="B205" s="40" t="s">
        <v>296</v>
      </c>
      <c r="C205" s="40" t="s">
        <v>26</v>
      </c>
      <c r="D205" s="9" t="s">
        <v>57</v>
      </c>
      <c r="E205" s="10">
        <v>20000000</v>
      </c>
      <c r="F205" s="10">
        <v>80000000</v>
      </c>
      <c r="G205" s="10">
        <v>0</v>
      </c>
      <c r="H205" s="79">
        <v>0</v>
      </c>
    </row>
    <row r="206" spans="1:8" ht="80.099999999999994" customHeight="1" x14ac:dyDescent="0.35">
      <c r="A206" s="78" t="s">
        <v>44</v>
      </c>
      <c r="B206" s="40" t="s">
        <v>227</v>
      </c>
      <c r="C206" s="40" t="s">
        <v>26</v>
      </c>
      <c r="D206" s="9" t="s">
        <v>57</v>
      </c>
      <c r="E206" s="10">
        <v>18500000</v>
      </c>
      <c r="F206" s="10">
        <v>162500000</v>
      </c>
      <c r="G206" s="10">
        <v>0</v>
      </c>
      <c r="H206" s="79">
        <v>0</v>
      </c>
    </row>
    <row r="207" spans="1:8" ht="80.099999999999994" customHeight="1" x14ac:dyDescent="0.35">
      <c r="A207" s="78" t="s">
        <v>45</v>
      </c>
      <c r="B207" s="40" t="s">
        <v>228</v>
      </c>
      <c r="C207" s="40" t="s">
        <v>55</v>
      </c>
      <c r="D207" s="9" t="s">
        <v>22</v>
      </c>
      <c r="E207" s="10">
        <v>0</v>
      </c>
      <c r="F207" s="10">
        <v>69502000</v>
      </c>
      <c r="G207" s="10">
        <v>0</v>
      </c>
      <c r="H207" s="79">
        <v>0</v>
      </c>
    </row>
    <row r="208" spans="1:8" ht="80.099999999999994" customHeight="1" x14ac:dyDescent="0.35">
      <c r="A208" s="78" t="s">
        <v>45</v>
      </c>
      <c r="B208" s="40" t="s">
        <v>368</v>
      </c>
      <c r="C208" s="40" t="s">
        <v>55</v>
      </c>
      <c r="D208" s="9" t="s">
        <v>22</v>
      </c>
      <c r="E208" s="10">
        <v>5647798.0199999996</v>
      </c>
      <c r="F208" s="10">
        <v>18701835.34</v>
      </c>
      <c r="G208" s="10">
        <v>0</v>
      </c>
      <c r="H208" s="79">
        <v>5647798.0199999996</v>
      </c>
    </row>
    <row r="209" spans="1:8" ht="80.099999999999994" customHeight="1" x14ac:dyDescent="0.35">
      <c r="A209" s="78" t="s">
        <v>45</v>
      </c>
      <c r="B209" s="40" t="s">
        <v>237</v>
      </c>
      <c r="C209" s="40" t="s">
        <v>55</v>
      </c>
      <c r="D209" s="9" t="s">
        <v>22</v>
      </c>
      <c r="E209" s="10">
        <v>8884732.3399999999</v>
      </c>
      <c r="F209" s="10">
        <v>35205300</v>
      </c>
      <c r="G209" s="10">
        <v>0</v>
      </c>
      <c r="H209" s="79">
        <v>8884732.3399999999</v>
      </c>
    </row>
    <row r="210" spans="1:8" ht="80.099999999999994" customHeight="1" x14ac:dyDescent="0.35">
      <c r="A210" s="78" t="s">
        <v>45</v>
      </c>
      <c r="B210" s="40" t="s">
        <v>229</v>
      </c>
      <c r="C210" s="40" t="s">
        <v>55</v>
      </c>
      <c r="D210" s="9" t="s">
        <v>22</v>
      </c>
      <c r="E210" s="10">
        <v>0</v>
      </c>
      <c r="F210" s="10">
        <v>1052511516.16</v>
      </c>
      <c r="G210" s="10">
        <v>0</v>
      </c>
      <c r="H210" s="79">
        <v>0</v>
      </c>
    </row>
    <row r="211" spans="1:8" ht="80.099999999999994" customHeight="1" x14ac:dyDescent="0.35">
      <c r="A211" s="78" t="s">
        <v>45</v>
      </c>
      <c r="B211" s="40" t="s">
        <v>246</v>
      </c>
      <c r="C211" s="40" t="s">
        <v>55</v>
      </c>
      <c r="D211" s="9" t="s">
        <v>22</v>
      </c>
      <c r="E211" s="10">
        <v>2202479.46</v>
      </c>
      <c r="F211" s="10">
        <v>4439349.12</v>
      </c>
      <c r="G211" s="10">
        <v>2065247.63</v>
      </c>
      <c r="H211" s="79">
        <v>2202479.46</v>
      </c>
    </row>
    <row r="212" spans="1:8" ht="80.099999999999994" customHeight="1" x14ac:dyDescent="0.35">
      <c r="A212" s="78" t="s">
        <v>45</v>
      </c>
      <c r="B212" s="40" t="s">
        <v>232</v>
      </c>
      <c r="C212" s="40" t="s">
        <v>55</v>
      </c>
      <c r="D212" s="9" t="s">
        <v>25</v>
      </c>
      <c r="E212" s="10">
        <v>0</v>
      </c>
      <c r="F212" s="10">
        <v>1</v>
      </c>
      <c r="G212" s="10">
        <v>0</v>
      </c>
      <c r="H212" s="79">
        <v>0</v>
      </c>
    </row>
    <row r="213" spans="1:8" ht="80.099999999999994" customHeight="1" x14ac:dyDescent="0.35">
      <c r="A213" s="78" t="s">
        <v>45</v>
      </c>
      <c r="B213" s="40" t="s">
        <v>241</v>
      </c>
      <c r="C213" s="40" t="s">
        <v>55</v>
      </c>
      <c r="D213" s="9" t="s">
        <v>25</v>
      </c>
      <c r="E213" s="10">
        <v>0</v>
      </c>
      <c r="F213" s="10">
        <v>1</v>
      </c>
      <c r="G213" s="10">
        <v>0</v>
      </c>
      <c r="H213" s="79">
        <v>0</v>
      </c>
    </row>
    <row r="214" spans="1:8" ht="80.099999999999994" customHeight="1" x14ac:dyDescent="0.35">
      <c r="A214" s="78" t="s">
        <v>45</v>
      </c>
      <c r="B214" s="40" t="s">
        <v>231</v>
      </c>
      <c r="C214" s="40" t="s">
        <v>55</v>
      </c>
      <c r="D214" s="9" t="s">
        <v>57</v>
      </c>
      <c r="E214" s="10">
        <v>0</v>
      </c>
      <c r="F214" s="10">
        <v>1</v>
      </c>
      <c r="G214" s="10">
        <v>0</v>
      </c>
      <c r="H214" s="79">
        <v>0</v>
      </c>
    </row>
    <row r="215" spans="1:8" ht="80.099999999999994" customHeight="1" x14ac:dyDescent="0.35">
      <c r="A215" s="78" t="s">
        <v>45</v>
      </c>
      <c r="B215" s="40" t="s">
        <v>233</v>
      </c>
      <c r="C215" s="40" t="s">
        <v>55</v>
      </c>
      <c r="D215" s="9" t="s">
        <v>57</v>
      </c>
      <c r="E215" s="10">
        <v>0</v>
      </c>
      <c r="F215" s="10">
        <v>1</v>
      </c>
      <c r="G215" s="10">
        <v>0</v>
      </c>
      <c r="H215" s="79">
        <v>0</v>
      </c>
    </row>
    <row r="216" spans="1:8" ht="80.099999999999994" customHeight="1" x14ac:dyDescent="0.35">
      <c r="A216" s="78" t="s">
        <v>45</v>
      </c>
      <c r="B216" s="40" t="s">
        <v>234</v>
      </c>
      <c r="C216" s="40" t="s">
        <v>55</v>
      </c>
      <c r="D216" s="9" t="s">
        <v>57</v>
      </c>
      <c r="E216" s="10">
        <v>0</v>
      </c>
      <c r="F216" s="10">
        <v>1</v>
      </c>
      <c r="G216" s="10">
        <v>0</v>
      </c>
      <c r="H216" s="79">
        <v>0</v>
      </c>
    </row>
    <row r="217" spans="1:8" ht="80.099999999999994" customHeight="1" x14ac:dyDescent="0.35">
      <c r="A217" s="78" t="s">
        <v>45</v>
      </c>
      <c r="B217" s="40" t="s">
        <v>235</v>
      </c>
      <c r="C217" s="40" t="s">
        <v>55</v>
      </c>
      <c r="D217" s="9" t="s">
        <v>57</v>
      </c>
      <c r="E217" s="10">
        <v>0</v>
      </c>
      <c r="F217" s="10">
        <v>1</v>
      </c>
      <c r="G217" s="10">
        <v>0</v>
      </c>
      <c r="H217" s="79">
        <v>0</v>
      </c>
    </row>
    <row r="218" spans="1:8" ht="80.099999999999994" customHeight="1" x14ac:dyDescent="0.35">
      <c r="A218" s="78" t="s">
        <v>45</v>
      </c>
      <c r="B218" s="40" t="s">
        <v>236</v>
      </c>
      <c r="C218" s="40" t="s">
        <v>55</v>
      </c>
      <c r="D218" s="9" t="s">
        <v>57</v>
      </c>
      <c r="E218" s="10">
        <v>0</v>
      </c>
      <c r="F218" s="10">
        <v>1</v>
      </c>
      <c r="G218" s="10">
        <v>0</v>
      </c>
      <c r="H218" s="79">
        <v>0</v>
      </c>
    </row>
    <row r="219" spans="1:8" ht="80.099999999999994" customHeight="1" x14ac:dyDescent="0.35">
      <c r="A219" s="78" t="s">
        <v>45</v>
      </c>
      <c r="B219" s="40" t="s">
        <v>238</v>
      </c>
      <c r="C219" s="40" t="s">
        <v>55</v>
      </c>
      <c r="D219" s="9" t="s">
        <v>57</v>
      </c>
      <c r="E219" s="10">
        <v>0</v>
      </c>
      <c r="F219" s="10">
        <v>1</v>
      </c>
      <c r="G219" s="10">
        <v>0</v>
      </c>
      <c r="H219" s="79">
        <v>0</v>
      </c>
    </row>
    <row r="220" spans="1:8" ht="80.099999999999994" customHeight="1" x14ac:dyDescent="0.35">
      <c r="A220" s="78" t="s">
        <v>45</v>
      </c>
      <c r="B220" s="40" t="s">
        <v>239</v>
      </c>
      <c r="C220" s="40" t="s">
        <v>55</v>
      </c>
      <c r="D220" s="9" t="s">
        <v>57</v>
      </c>
      <c r="E220" s="10">
        <v>0</v>
      </c>
      <c r="F220" s="10">
        <v>1</v>
      </c>
      <c r="G220" s="10">
        <v>0</v>
      </c>
      <c r="H220" s="79">
        <v>0</v>
      </c>
    </row>
    <row r="221" spans="1:8" ht="80.099999999999994" customHeight="1" x14ac:dyDescent="0.35">
      <c r="A221" s="78" t="s">
        <v>45</v>
      </c>
      <c r="B221" s="40" t="s">
        <v>240</v>
      </c>
      <c r="C221" s="40" t="s">
        <v>55</v>
      </c>
      <c r="D221" s="9" t="s">
        <v>57</v>
      </c>
      <c r="E221" s="10">
        <v>0</v>
      </c>
      <c r="F221" s="10">
        <v>1</v>
      </c>
      <c r="G221" s="10">
        <v>0</v>
      </c>
      <c r="H221" s="79">
        <v>0</v>
      </c>
    </row>
    <row r="222" spans="1:8" ht="80.099999999999994" customHeight="1" x14ac:dyDescent="0.35">
      <c r="A222" s="78" t="s">
        <v>45</v>
      </c>
      <c r="B222" s="40" t="s">
        <v>242</v>
      </c>
      <c r="C222" s="40" t="s">
        <v>55</v>
      </c>
      <c r="D222" s="9" t="s">
        <v>57</v>
      </c>
      <c r="E222" s="10">
        <v>0</v>
      </c>
      <c r="F222" s="10">
        <v>1</v>
      </c>
      <c r="G222" s="10">
        <v>0</v>
      </c>
      <c r="H222" s="79">
        <v>0</v>
      </c>
    </row>
    <row r="223" spans="1:8" ht="80.099999999999994" customHeight="1" x14ac:dyDescent="0.35">
      <c r="A223" s="78" t="s">
        <v>45</v>
      </c>
      <c r="B223" s="40" t="s">
        <v>243</v>
      </c>
      <c r="C223" s="40" t="s">
        <v>55</v>
      </c>
      <c r="D223" s="9" t="s">
        <v>57</v>
      </c>
      <c r="E223" s="10">
        <v>0</v>
      </c>
      <c r="F223" s="10">
        <v>1</v>
      </c>
      <c r="G223" s="10">
        <v>0</v>
      </c>
      <c r="H223" s="79">
        <v>0</v>
      </c>
    </row>
    <row r="224" spans="1:8" ht="80.099999999999994" customHeight="1" x14ac:dyDescent="0.35">
      <c r="A224" s="78" t="s">
        <v>45</v>
      </c>
      <c r="B224" s="40" t="s">
        <v>244</v>
      </c>
      <c r="C224" s="40" t="s">
        <v>55</v>
      </c>
      <c r="D224" s="9" t="s">
        <v>57</v>
      </c>
      <c r="E224" s="10">
        <v>0</v>
      </c>
      <c r="F224" s="10">
        <v>1</v>
      </c>
      <c r="G224" s="10">
        <v>0</v>
      </c>
      <c r="H224" s="79">
        <v>0</v>
      </c>
    </row>
    <row r="225" spans="1:8" ht="80.099999999999994" customHeight="1" x14ac:dyDescent="0.35">
      <c r="A225" s="78" t="s">
        <v>45</v>
      </c>
      <c r="B225" s="40" t="s">
        <v>245</v>
      </c>
      <c r="C225" s="40" t="s">
        <v>55</v>
      </c>
      <c r="D225" s="9" t="s">
        <v>57</v>
      </c>
      <c r="E225" s="10">
        <v>0</v>
      </c>
      <c r="F225" s="10">
        <v>1</v>
      </c>
      <c r="G225" s="10">
        <v>0</v>
      </c>
      <c r="H225" s="79">
        <v>0</v>
      </c>
    </row>
    <row r="226" spans="1:8" ht="80.099999999999994" customHeight="1" x14ac:dyDescent="0.35">
      <c r="A226" s="78" t="s">
        <v>45</v>
      </c>
      <c r="B226" s="40" t="s">
        <v>247</v>
      </c>
      <c r="C226" s="40" t="s">
        <v>55</v>
      </c>
      <c r="D226" s="9" t="s">
        <v>57</v>
      </c>
      <c r="E226" s="10">
        <v>0</v>
      </c>
      <c r="F226" s="10">
        <v>1</v>
      </c>
      <c r="G226" s="10">
        <v>0</v>
      </c>
      <c r="H226" s="79">
        <v>0</v>
      </c>
    </row>
    <row r="227" spans="1:8" ht="80.099999999999994" customHeight="1" x14ac:dyDescent="0.35">
      <c r="A227" s="78" t="s">
        <v>45</v>
      </c>
      <c r="B227" s="40" t="s">
        <v>248</v>
      </c>
      <c r="C227" s="40" t="s">
        <v>55</v>
      </c>
      <c r="D227" s="9" t="s">
        <v>57</v>
      </c>
      <c r="E227" s="10">
        <v>0</v>
      </c>
      <c r="F227" s="10">
        <v>1</v>
      </c>
      <c r="G227" s="10">
        <v>0</v>
      </c>
      <c r="H227" s="79">
        <v>0</v>
      </c>
    </row>
    <row r="228" spans="1:8" ht="80.099999999999994" customHeight="1" x14ac:dyDescent="0.35">
      <c r="A228" s="78" t="s">
        <v>45</v>
      </c>
      <c r="B228" s="40" t="s">
        <v>249</v>
      </c>
      <c r="C228" s="40" t="s">
        <v>55</v>
      </c>
      <c r="D228" s="9" t="s">
        <v>57</v>
      </c>
      <c r="E228" s="10">
        <v>0</v>
      </c>
      <c r="F228" s="10">
        <v>1</v>
      </c>
      <c r="G228" s="10">
        <v>0</v>
      </c>
      <c r="H228" s="79">
        <v>0</v>
      </c>
    </row>
    <row r="229" spans="1:8" ht="80.099999999999994" customHeight="1" x14ac:dyDescent="0.35">
      <c r="A229" s="78" t="s">
        <v>45</v>
      </c>
      <c r="B229" s="40" t="s">
        <v>250</v>
      </c>
      <c r="C229" s="40" t="s">
        <v>55</v>
      </c>
      <c r="D229" s="9" t="s">
        <v>57</v>
      </c>
      <c r="E229" s="10">
        <v>0</v>
      </c>
      <c r="F229" s="10">
        <v>1</v>
      </c>
      <c r="G229" s="10">
        <v>0</v>
      </c>
      <c r="H229" s="79">
        <v>0</v>
      </c>
    </row>
    <row r="230" spans="1:8" ht="80.099999999999994" customHeight="1" x14ac:dyDescent="0.35">
      <c r="A230" s="78" t="s">
        <v>45</v>
      </c>
      <c r="B230" s="40" t="s">
        <v>251</v>
      </c>
      <c r="C230" s="40" t="s">
        <v>55</v>
      </c>
      <c r="D230" s="9" t="s">
        <v>57</v>
      </c>
      <c r="E230" s="10">
        <v>0</v>
      </c>
      <c r="F230" s="10">
        <v>1</v>
      </c>
      <c r="G230" s="10">
        <v>0</v>
      </c>
      <c r="H230" s="79">
        <v>0</v>
      </c>
    </row>
    <row r="231" spans="1:8" ht="80.099999999999994" customHeight="1" x14ac:dyDescent="0.35">
      <c r="A231" s="78" t="s">
        <v>45</v>
      </c>
      <c r="B231" s="40" t="s">
        <v>252</v>
      </c>
      <c r="C231" s="40" t="s">
        <v>55</v>
      </c>
      <c r="D231" s="9" t="s">
        <v>57</v>
      </c>
      <c r="E231" s="10">
        <v>0</v>
      </c>
      <c r="F231" s="10">
        <v>1</v>
      </c>
      <c r="G231" s="10">
        <v>0</v>
      </c>
      <c r="H231" s="79">
        <v>0</v>
      </c>
    </row>
    <row r="232" spans="1:8" ht="80.099999999999994" customHeight="1" x14ac:dyDescent="0.35">
      <c r="A232" s="78" t="s">
        <v>45</v>
      </c>
      <c r="B232" s="40" t="s">
        <v>253</v>
      </c>
      <c r="C232" s="40" t="s">
        <v>55</v>
      </c>
      <c r="D232" s="9" t="s">
        <v>57</v>
      </c>
      <c r="E232" s="10">
        <v>0</v>
      </c>
      <c r="F232" s="10">
        <v>1</v>
      </c>
      <c r="G232" s="10">
        <v>0</v>
      </c>
      <c r="H232" s="79">
        <v>0</v>
      </c>
    </row>
    <row r="233" spans="1:8" ht="80.099999999999994" customHeight="1" x14ac:dyDescent="0.35">
      <c r="A233" s="78" t="s">
        <v>45</v>
      </c>
      <c r="B233" s="40" t="s">
        <v>254</v>
      </c>
      <c r="C233" s="40" t="s">
        <v>55</v>
      </c>
      <c r="D233" s="9" t="s">
        <v>57</v>
      </c>
      <c r="E233" s="10">
        <v>0</v>
      </c>
      <c r="F233" s="10">
        <v>1</v>
      </c>
      <c r="G233" s="10">
        <v>0</v>
      </c>
      <c r="H233" s="79">
        <v>0</v>
      </c>
    </row>
    <row r="234" spans="1:8" ht="80.099999999999994" customHeight="1" x14ac:dyDescent="0.35">
      <c r="A234" s="78" t="s">
        <v>45</v>
      </c>
      <c r="B234" s="40" t="s">
        <v>255</v>
      </c>
      <c r="C234" s="40" t="s">
        <v>55</v>
      </c>
      <c r="D234" s="9" t="s">
        <v>57</v>
      </c>
      <c r="E234" s="10">
        <v>0</v>
      </c>
      <c r="F234" s="10">
        <v>1</v>
      </c>
      <c r="G234" s="10">
        <v>0</v>
      </c>
      <c r="H234" s="79">
        <v>0</v>
      </c>
    </row>
    <row r="235" spans="1:8" ht="80.099999999999994" customHeight="1" x14ac:dyDescent="0.35">
      <c r="A235" s="78" t="s">
        <v>45</v>
      </c>
      <c r="B235" s="40" t="s">
        <v>230</v>
      </c>
      <c r="C235" s="40" t="s">
        <v>55</v>
      </c>
      <c r="D235" s="9" t="s">
        <v>57</v>
      </c>
      <c r="E235" s="10">
        <v>0</v>
      </c>
      <c r="F235" s="10">
        <v>1</v>
      </c>
      <c r="G235" s="10">
        <v>0</v>
      </c>
      <c r="H235" s="79">
        <v>0</v>
      </c>
    </row>
    <row r="236" spans="1:8" ht="80.099999999999994" customHeight="1" x14ac:dyDescent="0.35">
      <c r="A236" s="78" t="s">
        <v>45</v>
      </c>
      <c r="B236" s="40" t="s">
        <v>256</v>
      </c>
      <c r="C236" s="40" t="s">
        <v>55</v>
      </c>
      <c r="D236" s="9" t="s">
        <v>57</v>
      </c>
      <c r="E236" s="10">
        <v>0</v>
      </c>
      <c r="F236" s="10">
        <v>1</v>
      </c>
      <c r="G236" s="10">
        <v>0</v>
      </c>
      <c r="H236" s="79">
        <v>0</v>
      </c>
    </row>
    <row r="237" spans="1:8" ht="80.099999999999994" customHeight="1" x14ac:dyDescent="0.35">
      <c r="A237" s="78" t="s">
        <v>47</v>
      </c>
      <c r="B237" s="40" t="s">
        <v>257</v>
      </c>
      <c r="C237" s="40" t="s">
        <v>54</v>
      </c>
      <c r="D237" s="9" t="s">
        <v>22</v>
      </c>
      <c r="E237" s="10">
        <v>2850000</v>
      </c>
      <c r="F237" s="10">
        <v>2850000</v>
      </c>
      <c r="G237" s="10">
        <v>0</v>
      </c>
      <c r="H237" s="79">
        <v>515048</v>
      </c>
    </row>
    <row r="238" spans="1:8" ht="80.099999999999994" customHeight="1" x14ac:dyDescent="0.35">
      <c r="A238" s="78" t="s">
        <v>47</v>
      </c>
      <c r="B238" s="40" t="s">
        <v>258</v>
      </c>
      <c r="C238" s="40" t="s">
        <v>54</v>
      </c>
      <c r="D238" s="9" t="s">
        <v>22</v>
      </c>
      <c r="E238" s="10">
        <v>2175282</v>
      </c>
      <c r="F238" s="10">
        <v>2175282</v>
      </c>
      <c r="G238" s="10">
        <v>0</v>
      </c>
      <c r="H238" s="79">
        <v>434026</v>
      </c>
    </row>
    <row r="239" spans="1:8" ht="80.099999999999994" customHeight="1" x14ac:dyDescent="0.35">
      <c r="A239" s="78" t="s">
        <v>47</v>
      </c>
      <c r="B239" s="40" t="s">
        <v>259</v>
      </c>
      <c r="C239" s="40" t="s">
        <v>54</v>
      </c>
      <c r="D239" s="9" t="s">
        <v>22</v>
      </c>
      <c r="E239" s="10">
        <v>250000</v>
      </c>
      <c r="F239" s="10">
        <v>250000</v>
      </c>
      <c r="G239" s="10">
        <v>0</v>
      </c>
      <c r="H239" s="79">
        <v>227210</v>
      </c>
    </row>
    <row r="240" spans="1:8" ht="80.099999999999994" customHeight="1" x14ac:dyDescent="0.35">
      <c r="A240" s="78" t="s">
        <v>47</v>
      </c>
      <c r="B240" s="40" t="s">
        <v>260</v>
      </c>
      <c r="C240" s="40" t="s">
        <v>54</v>
      </c>
      <c r="D240" s="9" t="s">
        <v>22</v>
      </c>
      <c r="E240" s="10">
        <v>120000</v>
      </c>
      <c r="F240" s="10">
        <v>120000</v>
      </c>
      <c r="G240" s="10">
        <v>0</v>
      </c>
      <c r="H240" s="79">
        <v>39800</v>
      </c>
    </row>
    <row r="241" spans="1:8" ht="80.099999999999994" customHeight="1" x14ac:dyDescent="0.35">
      <c r="A241" s="78" t="s">
        <v>47</v>
      </c>
      <c r="B241" s="40" t="s">
        <v>261</v>
      </c>
      <c r="C241" s="40" t="s">
        <v>54</v>
      </c>
      <c r="D241" s="9" t="s">
        <v>22</v>
      </c>
      <c r="E241" s="10">
        <v>1077698</v>
      </c>
      <c r="F241" s="10">
        <v>1077698</v>
      </c>
      <c r="G241" s="10">
        <v>0</v>
      </c>
      <c r="H241" s="79">
        <v>1077698</v>
      </c>
    </row>
    <row r="242" spans="1:8" ht="80.099999999999994" customHeight="1" x14ac:dyDescent="0.35">
      <c r="A242" s="78" t="s">
        <v>47</v>
      </c>
      <c r="B242" s="40" t="s">
        <v>262</v>
      </c>
      <c r="C242" s="40" t="s">
        <v>54</v>
      </c>
      <c r="D242" s="9" t="s">
        <v>22</v>
      </c>
      <c r="E242" s="10">
        <v>5106105</v>
      </c>
      <c r="F242" s="10">
        <v>5106105</v>
      </c>
      <c r="G242" s="10">
        <v>0</v>
      </c>
      <c r="H242" s="79">
        <v>5106105</v>
      </c>
    </row>
    <row r="243" spans="1:8" ht="80.099999999999994" customHeight="1" x14ac:dyDescent="0.35">
      <c r="A243" s="78" t="s">
        <v>47</v>
      </c>
      <c r="B243" s="40" t="s">
        <v>263</v>
      </c>
      <c r="C243" s="40" t="s">
        <v>54</v>
      </c>
      <c r="D243" s="9" t="s">
        <v>22</v>
      </c>
      <c r="E243" s="10">
        <v>450000</v>
      </c>
      <c r="F243" s="10">
        <v>450000</v>
      </c>
      <c r="G243" s="10">
        <v>0</v>
      </c>
      <c r="H243" s="79">
        <v>0</v>
      </c>
    </row>
    <row r="244" spans="1:8" ht="80.099999999999994" customHeight="1" x14ac:dyDescent="0.35">
      <c r="A244" s="78" t="s">
        <v>47</v>
      </c>
      <c r="B244" s="40" t="s">
        <v>264</v>
      </c>
      <c r="C244" s="40" t="s">
        <v>54</v>
      </c>
      <c r="D244" s="9" t="s">
        <v>22</v>
      </c>
      <c r="E244" s="10">
        <v>19750</v>
      </c>
      <c r="F244" s="10">
        <v>19750</v>
      </c>
      <c r="G244" s="10">
        <v>0</v>
      </c>
      <c r="H244" s="79">
        <v>19750</v>
      </c>
    </row>
    <row r="245" spans="1:8" ht="80.099999999999994" customHeight="1" x14ac:dyDescent="0.35">
      <c r="A245" s="78" t="s">
        <v>47</v>
      </c>
      <c r="B245" s="40" t="s">
        <v>265</v>
      </c>
      <c r="C245" s="40" t="s">
        <v>54</v>
      </c>
      <c r="D245" s="9" t="s">
        <v>22</v>
      </c>
      <c r="E245" s="10">
        <v>1000000</v>
      </c>
      <c r="F245" s="10">
        <v>1000000</v>
      </c>
      <c r="G245" s="10">
        <v>0</v>
      </c>
      <c r="H245" s="79">
        <v>945198</v>
      </c>
    </row>
    <row r="246" spans="1:8" ht="80.099999999999994" customHeight="1" x14ac:dyDescent="0.35">
      <c r="A246" s="78" t="s">
        <v>47</v>
      </c>
      <c r="B246" s="40" t="s">
        <v>266</v>
      </c>
      <c r="C246" s="40" t="s">
        <v>54</v>
      </c>
      <c r="D246" s="9" t="s">
        <v>22</v>
      </c>
      <c r="E246" s="10">
        <v>435000</v>
      </c>
      <c r="F246" s="10">
        <v>435000</v>
      </c>
      <c r="G246" s="10">
        <v>0</v>
      </c>
      <c r="H246" s="79">
        <v>244319</v>
      </c>
    </row>
    <row r="247" spans="1:8" ht="80.099999999999994" customHeight="1" x14ac:dyDescent="0.35">
      <c r="A247" s="78" t="s">
        <v>47</v>
      </c>
      <c r="B247" s="40" t="s">
        <v>267</v>
      </c>
      <c r="C247" s="40" t="s">
        <v>54</v>
      </c>
      <c r="D247" s="9" t="s">
        <v>22</v>
      </c>
      <c r="E247" s="10">
        <v>800000</v>
      </c>
      <c r="F247" s="10">
        <v>800000</v>
      </c>
      <c r="G247" s="10">
        <v>0</v>
      </c>
      <c r="H247" s="79">
        <v>0</v>
      </c>
    </row>
    <row r="248" spans="1:8" ht="80.099999999999994" customHeight="1" x14ac:dyDescent="0.35">
      <c r="A248" s="78" t="s">
        <v>47</v>
      </c>
      <c r="B248" s="40" t="s">
        <v>268</v>
      </c>
      <c r="C248" s="40" t="s">
        <v>54</v>
      </c>
      <c r="D248" s="9" t="s">
        <v>22</v>
      </c>
      <c r="E248" s="10">
        <v>10000</v>
      </c>
      <c r="F248" s="10">
        <v>10000</v>
      </c>
      <c r="G248" s="10">
        <v>0</v>
      </c>
      <c r="H248" s="79">
        <v>4098</v>
      </c>
    </row>
    <row r="249" spans="1:8" ht="80.099999999999994" customHeight="1" x14ac:dyDescent="0.35">
      <c r="A249" s="78" t="s">
        <v>47</v>
      </c>
      <c r="B249" s="40" t="s">
        <v>269</v>
      </c>
      <c r="C249" s="40" t="s">
        <v>54</v>
      </c>
      <c r="D249" s="9" t="s">
        <v>22</v>
      </c>
      <c r="E249" s="10">
        <v>10000</v>
      </c>
      <c r="F249" s="10">
        <v>10000</v>
      </c>
      <c r="G249" s="10">
        <v>0</v>
      </c>
      <c r="H249" s="79">
        <v>9998</v>
      </c>
    </row>
    <row r="250" spans="1:8" ht="80.099999999999994" customHeight="1" x14ac:dyDescent="0.35">
      <c r="A250" s="78" t="s">
        <v>47</v>
      </c>
      <c r="B250" s="40" t="s">
        <v>160</v>
      </c>
      <c r="C250" s="40" t="s">
        <v>54</v>
      </c>
      <c r="D250" s="9" t="s">
        <v>22</v>
      </c>
      <c r="E250" s="10">
        <v>44000</v>
      </c>
      <c r="F250" s="10">
        <v>44000</v>
      </c>
      <c r="G250" s="10">
        <v>0</v>
      </c>
      <c r="H250" s="79">
        <v>0</v>
      </c>
    </row>
    <row r="251" spans="1:8" ht="80.099999999999994" customHeight="1" x14ac:dyDescent="0.35">
      <c r="A251" s="78" t="s">
        <v>43</v>
      </c>
      <c r="B251" s="40" t="s">
        <v>270</v>
      </c>
      <c r="C251" s="40" t="s">
        <v>21</v>
      </c>
      <c r="D251" s="9" t="s">
        <v>22</v>
      </c>
      <c r="E251" s="10">
        <v>10840531</v>
      </c>
      <c r="F251" s="10">
        <v>265000000</v>
      </c>
      <c r="G251" s="10">
        <v>38636331</v>
      </c>
      <c r="H251" s="79">
        <v>10840531</v>
      </c>
    </row>
    <row r="252" spans="1:8" ht="80.099999999999994" customHeight="1" x14ac:dyDescent="0.35">
      <c r="A252" s="78" t="s">
        <v>43</v>
      </c>
      <c r="B252" s="40" t="s">
        <v>274</v>
      </c>
      <c r="C252" s="40" t="s">
        <v>21</v>
      </c>
      <c r="D252" s="9" t="s">
        <v>22</v>
      </c>
      <c r="E252" s="10">
        <v>0</v>
      </c>
      <c r="F252" s="10">
        <v>525000000</v>
      </c>
      <c r="G252" s="10">
        <v>0</v>
      </c>
      <c r="H252" s="79">
        <v>0</v>
      </c>
    </row>
    <row r="253" spans="1:8" ht="80.099999999999994" customHeight="1" x14ac:dyDescent="0.35">
      <c r="A253" s="78" t="s">
        <v>43</v>
      </c>
      <c r="B253" s="40" t="s">
        <v>272</v>
      </c>
      <c r="C253" s="40" t="s">
        <v>21</v>
      </c>
      <c r="D253" s="9" t="s">
        <v>22</v>
      </c>
      <c r="E253" s="10">
        <v>0</v>
      </c>
      <c r="F253" s="10">
        <v>1072490000</v>
      </c>
      <c r="G253" s="10">
        <v>0</v>
      </c>
      <c r="H253" s="79">
        <v>0</v>
      </c>
    </row>
    <row r="254" spans="1:8" ht="80.099999999999994" customHeight="1" x14ac:dyDescent="0.35">
      <c r="A254" s="78" t="s">
        <v>43</v>
      </c>
      <c r="B254" s="40" t="s">
        <v>273</v>
      </c>
      <c r="C254" s="40" t="s">
        <v>21</v>
      </c>
      <c r="D254" s="9" t="s">
        <v>25</v>
      </c>
      <c r="E254" s="10">
        <v>0</v>
      </c>
      <c r="F254" s="10">
        <v>240000000</v>
      </c>
      <c r="G254" s="10">
        <v>0</v>
      </c>
      <c r="H254" s="79">
        <v>0</v>
      </c>
    </row>
    <row r="255" spans="1:8" ht="80.099999999999994" customHeight="1" x14ac:dyDescent="0.35">
      <c r="A255" s="78" t="s">
        <v>43</v>
      </c>
      <c r="B255" s="40" t="s">
        <v>271</v>
      </c>
      <c r="C255" s="40" t="s">
        <v>21</v>
      </c>
      <c r="D255" s="9" t="s">
        <v>57</v>
      </c>
      <c r="E255" s="10">
        <v>0</v>
      </c>
      <c r="F255" s="10">
        <v>33000000</v>
      </c>
      <c r="G255" s="10">
        <v>0</v>
      </c>
      <c r="H255" s="79">
        <v>0</v>
      </c>
    </row>
    <row r="256" spans="1:8" ht="80.099999999999994" customHeight="1" x14ac:dyDescent="0.35">
      <c r="A256" s="78" t="s">
        <v>43</v>
      </c>
      <c r="B256" s="40" t="s">
        <v>369</v>
      </c>
      <c r="C256" s="40" t="s">
        <v>21</v>
      </c>
      <c r="D256" s="9" t="s">
        <v>57</v>
      </c>
      <c r="E256" s="10">
        <v>0</v>
      </c>
      <c r="F256" s="10">
        <v>1300000000</v>
      </c>
      <c r="G256" s="10">
        <v>0</v>
      </c>
      <c r="H256" s="79">
        <v>0</v>
      </c>
    </row>
    <row r="257" spans="1:8" ht="80.099999999999994" customHeight="1" x14ac:dyDescent="0.35">
      <c r="A257" s="78" t="s">
        <v>43</v>
      </c>
      <c r="B257" s="40" t="s">
        <v>275</v>
      </c>
      <c r="C257" s="40" t="s">
        <v>21</v>
      </c>
      <c r="D257" s="9" t="s">
        <v>57</v>
      </c>
      <c r="E257" s="10">
        <v>0</v>
      </c>
      <c r="F257" s="10">
        <v>600000000</v>
      </c>
      <c r="G257" s="10">
        <v>0</v>
      </c>
      <c r="H257" s="79">
        <v>0</v>
      </c>
    </row>
    <row r="258" spans="1:8" ht="80.099999999999994" customHeight="1" x14ac:dyDescent="0.35">
      <c r="A258" s="78" t="s">
        <v>51</v>
      </c>
      <c r="B258" s="40" t="s">
        <v>370</v>
      </c>
      <c r="C258" s="40" t="s">
        <v>30</v>
      </c>
      <c r="D258" s="9" t="s">
        <v>24</v>
      </c>
      <c r="E258" s="10">
        <v>3677115</v>
      </c>
      <c r="F258" s="10">
        <v>3677115</v>
      </c>
      <c r="G258" s="10">
        <v>0</v>
      </c>
      <c r="H258" s="79">
        <v>3677115</v>
      </c>
    </row>
    <row r="259" spans="1:8" ht="80.099999999999994" customHeight="1" x14ac:dyDescent="0.35">
      <c r="A259" s="78" t="s">
        <v>51</v>
      </c>
      <c r="B259" s="40" t="s">
        <v>386</v>
      </c>
      <c r="C259" s="40" t="s">
        <v>30</v>
      </c>
      <c r="D259" s="9" t="s">
        <v>22</v>
      </c>
      <c r="E259" s="10">
        <v>50307390.899999999</v>
      </c>
      <c r="F259" s="10">
        <v>93161835</v>
      </c>
      <c r="G259" s="10">
        <v>0</v>
      </c>
      <c r="H259" s="79">
        <v>6195981.5300000003</v>
      </c>
    </row>
    <row r="260" spans="1:8" ht="80.099999999999994" customHeight="1" x14ac:dyDescent="0.35">
      <c r="A260" s="78" t="s">
        <v>51</v>
      </c>
      <c r="B260" s="40" t="s">
        <v>387</v>
      </c>
      <c r="C260" s="40" t="s">
        <v>30</v>
      </c>
      <c r="D260" s="9" t="s">
        <v>22</v>
      </c>
      <c r="E260" s="10">
        <v>82586488.420000002</v>
      </c>
      <c r="F260" s="10">
        <v>130761940</v>
      </c>
      <c r="G260" s="10">
        <v>0</v>
      </c>
      <c r="H260" s="79">
        <v>36180195.689999998</v>
      </c>
    </row>
    <row r="261" spans="1:8" ht="80.099999999999994" customHeight="1" x14ac:dyDescent="0.35">
      <c r="A261" s="78" t="s">
        <v>51</v>
      </c>
      <c r="B261" s="40" t="s">
        <v>371</v>
      </c>
      <c r="C261" s="40" t="s">
        <v>30</v>
      </c>
      <c r="D261" s="9" t="s">
        <v>22</v>
      </c>
      <c r="E261" s="10">
        <v>8981007.2100000009</v>
      </c>
      <c r="F261" s="10">
        <v>13420873.199999999</v>
      </c>
      <c r="G261" s="10">
        <v>4439865.99</v>
      </c>
      <c r="H261" s="79">
        <v>7211780.0499999998</v>
      </c>
    </row>
    <row r="262" spans="1:8" ht="80.099999999999994" customHeight="1" x14ac:dyDescent="0.35">
      <c r="A262" s="78" t="s">
        <v>51</v>
      </c>
      <c r="B262" s="40" t="s">
        <v>277</v>
      </c>
      <c r="C262" s="40" t="s">
        <v>30</v>
      </c>
      <c r="D262" s="9" t="s">
        <v>22</v>
      </c>
      <c r="E262" s="10">
        <v>42293263.5</v>
      </c>
      <c r="F262" s="10">
        <v>46640000</v>
      </c>
      <c r="G262" s="10">
        <v>4346736.5</v>
      </c>
      <c r="H262" s="79">
        <v>38930382.960000001</v>
      </c>
    </row>
    <row r="263" spans="1:8" ht="80.099999999999994" customHeight="1" x14ac:dyDescent="0.35">
      <c r="A263" s="78" t="s">
        <v>51</v>
      </c>
      <c r="B263" s="40" t="s">
        <v>372</v>
      </c>
      <c r="C263" s="40" t="s">
        <v>54</v>
      </c>
      <c r="D263" s="9" t="s">
        <v>24</v>
      </c>
      <c r="E263" s="10">
        <v>4246394.5999999996</v>
      </c>
      <c r="F263" s="10">
        <v>4246394.5999999996</v>
      </c>
      <c r="G263" s="10">
        <v>0</v>
      </c>
      <c r="H263" s="79">
        <v>2087259.36</v>
      </c>
    </row>
    <row r="264" spans="1:8" ht="80.099999999999994" customHeight="1" x14ac:dyDescent="0.35">
      <c r="A264" s="78" t="s">
        <v>51</v>
      </c>
      <c r="B264" s="40" t="s">
        <v>276</v>
      </c>
      <c r="C264" s="40" t="s">
        <v>28</v>
      </c>
      <c r="D264" s="9" t="s">
        <v>22</v>
      </c>
      <c r="E264" s="10">
        <v>4488906.6399999997</v>
      </c>
      <c r="F264" s="10">
        <v>4488906.6399999997</v>
      </c>
      <c r="G264" s="10">
        <v>0</v>
      </c>
      <c r="H264" s="79">
        <v>4100479.74</v>
      </c>
    </row>
    <row r="265" spans="1:8" ht="80.099999999999994" customHeight="1" x14ac:dyDescent="0.35">
      <c r="A265" s="78" t="s">
        <v>51</v>
      </c>
      <c r="B265" s="40" t="s">
        <v>278</v>
      </c>
      <c r="C265" s="40" t="s">
        <v>28</v>
      </c>
      <c r="D265" s="9" t="s">
        <v>22</v>
      </c>
      <c r="E265" s="10">
        <v>2611258.7799999998</v>
      </c>
      <c r="F265" s="10">
        <v>2611258.7799999998</v>
      </c>
      <c r="G265" s="10">
        <v>0</v>
      </c>
      <c r="H265" s="79">
        <v>1724215.65</v>
      </c>
    </row>
    <row r="266" spans="1:8" ht="80.099999999999994" customHeight="1" x14ac:dyDescent="0.35">
      <c r="A266" s="78" t="s">
        <v>51</v>
      </c>
      <c r="B266" s="40" t="s">
        <v>388</v>
      </c>
      <c r="C266" s="40" t="s">
        <v>31</v>
      </c>
      <c r="D266" s="9" t="s">
        <v>24</v>
      </c>
      <c r="E266" s="10">
        <v>1609570</v>
      </c>
      <c r="F266" s="10">
        <v>1609570</v>
      </c>
      <c r="G266" s="10">
        <v>0</v>
      </c>
      <c r="H266" s="79">
        <v>1609570</v>
      </c>
    </row>
    <row r="267" spans="1:8" ht="80.099999999999994" customHeight="1" x14ac:dyDescent="0.35">
      <c r="A267" s="78" t="s">
        <v>377</v>
      </c>
      <c r="B267" s="40" t="s">
        <v>378</v>
      </c>
      <c r="C267" s="40" t="s">
        <v>28</v>
      </c>
      <c r="D267" s="9" t="s">
        <v>57</v>
      </c>
      <c r="E267" s="10">
        <v>500000</v>
      </c>
      <c r="F267" s="10">
        <v>500000</v>
      </c>
      <c r="G267" s="10">
        <v>0</v>
      </c>
      <c r="H267" s="79">
        <v>0</v>
      </c>
    </row>
    <row r="268" spans="1:8" ht="80.099999999999994" customHeight="1" x14ac:dyDescent="0.35">
      <c r="A268" s="78" t="s">
        <v>377</v>
      </c>
      <c r="B268" s="40" t="s">
        <v>379</v>
      </c>
      <c r="C268" s="40" t="s">
        <v>28</v>
      </c>
      <c r="D268" s="9" t="s">
        <v>57</v>
      </c>
      <c r="E268" s="10">
        <v>1250000</v>
      </c>
      <c r="F268" s="10">
        <v>1250000</v>
      </c>
      <c r="G268" s="10">
        <v>0</v>
      </c>
      <c r="H268" s="79">
        <v>0</v>
      </c>
    </row>
    <row r="269" spans="1:8" ht="80.099999999999994" customHeight="1" x14ac:dyDescent="0.35">
      <c r="A269" s="78" t="s">
        <v>35</v>
      </c>
      <c r="B269" s="40" t="s">
        <v>132</v>
      </c>
      <c r="C269" s="40" t="s">
        <v>31</v>
      </c>
      <c r="D269" s="9" t="s">
        <v>24</v>
      </c>
      <c r="E269" s="10">
        <v>500000</v>
      </c>
      <c r="F269" s="10">
        <v>125000000</v>
      </c>
      <c r="G269" s="10">
        <v>124162544</v>
      </c>
      <c r="H269" s="79">
        <v>0</v>
      </c>
    </row>
    <row r="270" spans="1:8" ht="80.099999999999994" customHeight="1" x14ac:dyDescent="0.35">
      <c r="A270" s="78" t="s">
        <v>35</v>
      </c>
      <c r="B270" s="40" t="s">
        <v>133</v>
      </c>
      <c r="C270" s="40" t="s">
        <v>31</v>
      </c>
      <c r="D270" s="9" t="s">
        <v>24</v>
      </c>
      <c r="E270" s="10">
        <v>99637681.159999996</v>
      </c>
      <c r="F270" s="10">
        <v>329663276.44999999</v>
      </c>
      <c r="G270" s="10">
        <v>169543190.16999999</v>
      </c>
      <c r="H270" s="79">
        <v>0</v>
      </c>
    </row>
    <row r="271" spans="1:8" ht="80.099999999999994" customHeight="1" x14ac:dyDescent="0.35">
      <c r="A271" s="78" t="s">
        <v>35</v>
      </c>
      <c r="B271" s="40" t="s">
        <v>303</v>
      </c>
      <c r="C271" s="40" t="s">
        <v>31</v>
      </c>
      <c r="D271" s="9" t="s">
        <v>24</v>
      </c>
      <c r="E271" s="10">
        <v>785000</v>
      </c>
      <c r="F271" s="10">
        <v>785000</v>
      </c>
      <c r="G271" s="10">
        <v>0</v>
      </c>
      <c r="H271" s="79">
        <v>772587.15</v>
      </c>
    </row>
    <row r="272" spans="1:8" ht="80.099999999999994" customHeight="1" x14ac:dyDescent="0.35">
      <c r="A272" s="78" t="s">
        <v>35</v>
      </c>
      <c r="B272" s="40" t="s">
        <v>134</v>
      </c>
      <c r="C272" s="40" t="s">
        <v>31</v>
      </c>
      <c r="D272" s="9" t="s">
        <v>22</v>
      </c>
      <c r="E272" s="10">
        <v>900000</v>
      </c>
      <c r="F272" s="10">
        <v>4853064.88</v>
      </c>
      <c r="G272" s="10">
        <v>271691.01</v>
      </c>
      <c r="H272" s="79">
        <v>0</v>
      </c>
    </row>
    <row r="273" spans="1:8" ht="80.099999999999994" customHeight="1" x14ac:dyDescent="0.35">
      <c r="A273" s="78" t="s">
        <v>35</v>
      </c>
      <c r="B273" s="40" t="s">
        <v>138</v>
      </c>
      <c r="C273" s="40" t="s">
        <v>31</v>
      </c>
      <c r="D273" s="9" t="s">
        <v>22</v>
      </c>
      <c r="E273" s="10">
        <v>10000000</v>
      </c>
      <c r="F273" s="10">
        <v>21141037.359999999</v>
      </c>
      <c r="G273" s="10">
        <v>1601404.94</v>
      </c>
      <c r="H273" s="79">
        <v>3551427.02</v>
      </c>
    </row>
    <row r="274" spans="1:8" ht="80.099999999999994" customHeight="1" x14ac:dyDescent="0.35">
      <c r="A274" s="78" t="s">
        <v>35</v>
      </c>
      <c r="B274" s="40" t="s">
        <v>135</v>
      </c>
      <c r="C274" s="40" t="s">
        <v>31</v>
      </c>
      <c r="D274" s="9" t="s">
        <v>22</v>
      </c>
      <c r="E274" s="10">
        <v>20000000</v>
      </c>
      <c r="F274" s="10">
        <v>158122504.94</v>
      </c>
      <c r="G274" s="10">
        <v>132739751.97</v>
      </c>
      <c r="H274" s="79">
        <v>1520628.67</v>
      </c>
    </row>
    <row r="275" spans="1:8" ht="80.099999999999994" customHeight="1" x14ac:dyDescent="0.35">
      <c r="A275" s="78" t="s">
        <v>35</v>
      </c>
      <c r="B275" s="40" t="s">
        <v>136</v>
      </c>
      <c r="C275" s="40" t="s">
        <v>31</v>
      </c>
      <c r="D275" s="9" t="s">
        <v>22</v>
      </c>
      <c r="E275" s="10">
        <v>12000000</v>
      </c>
      <c r="F275" s="10">
        <v>40400000</v>
      </c>
      <c r="G275" s="10">
        <v>912979.27</v>
      </c>
      <c r="H275" s="79">
        <v>0</v>
      </c>
    </row>
    <row r="276" spans="1:8" ht="80.099999999999994" customHeight="1" x14ac:dyDescent="0.35">
      <c r="A276" s="78" t="s">
        <v>35</v>
      </c>
      <c r="B276" s="40" t="s">
        <v>142</v>
      </c>
      <c r="C276" s="40" t="s">
        <v>31</v>
      </c>
      <c r="D276" s="9" t="s">
        <v>22</v>
      </c>
      <c r="E276" s="10">
        <v>5400000</v>
      </c>
      <c r="F276" s="10">
        <v>14850159.310000001</v>
      </c>
      <c r="G276" s="10">
        <v>5984380.0999999996</v>
      </c>
      <c r="H276" s="79">
        <v>5388792.3799999999</v>
      </c>
    </row>
    <row r="277" spans="1:8" ht="80.099999999999994" customHeight="1" x14ac:dyDescent="0.35">
      <c r="A277" s="78" t="s">
        <v>35</v>
      </c>
      <c r="B277" s="40" t="s">
        <v>143</v>
      </c>
      <c r="C277" s="40" t="s">
        <v>31</v>
      </c>
      <c r="D277" s="9" t="s">
        <v>22</v>
      </c>
      <c r="E277" s="10">
        <v>4500000</v>
      </c>
      <c r="F277" s="10">
        <v>4592613</v>
      </c>
      <c r="G277" s="10">
        <v>56260</v>
      </c>
      <c r="H277" s="79">
        <v>1486762.29</v>
      </c>
    </row>
    <row r="278" spans="1:8" ht="80.099999999999994" customHeight="1" x14ac:dyDescent="0.35">
      <c r="A278" s="78" t="s">
        <v>35</v>
      </c>
      <c r="B278" s="40" t="s">
        <v>139</v>
      </c>
      <c r="C278" s="40" t="s">
        <v>31</v>
      </c>
      <c r="D278" s="9" t="s">
        <v>22</v>
      </c>
      <c r="E278" s="10">
        <v>4000000</v>
      </c>
      <c r="F278" s="10">
        <v>6075230</v>
      </c>
      <c r="G278" s="10">
        <v>2075229.93</v>
      </c>
      <c r="H278" s="79">
        <v>2978746.08</v>
      </c>
    </row>
    <row r="279" spans="1:8" ht="80.099999999999994" customHeight="1" x14ac:dyDescent="0.35">
      <c r="A279" s="78" t="s">
        <v>35</v>
      </c>
      <c r="B279" s="40" t="s">
        <v>137</v>
      </c>
      <c r="C279" s="40" t="s">
        <v>31</v>
      </c>
      <c r="D279" s="9" t="s">
        <v>22</v>
      </c>
      <c r="E279" s="10">
        <v>2250000</v>
      </c>
      <c r="F279" s="10">
        <v>10433948.060000001</v>
      </c>
      <c r="G279" s="10">
        <v>4687947.2699999996</v>
      </c>
      <c r="H279" s="79">
        <v>1174201.42</v>
      </c>
    </row>
    <row r="280" spans="1:8" ht="80.099999999999994" customHeight="1" x14ac:dyDescent="0.35">
      <c r="A280" s="78" t="s">
        <v>35</v>
      </c>
      <c r="B280" s="40" t="s">
        <v>140</v>
      </c>
      <c r="C280" s="40" t="s">
        <v>31</v>
      </c>
      <c r="D280" s="9" t="s">
        <v>22</v>
      </c>
      <c r="E280" s="10">
        <v>825000</v>
      </c>
      <c r="F280" s="10">
        <v>849585</v>
      </c>
      <c r="G280" s="10">
        <v>0</v>
      </c>
      <c r="H280" s="79">
        <v>105600</v>
      </c>
    </row>
    <row r="281" spans="1:8" ht="80.099999999999994" customHeight="1" x14ac:dyDescent="0.35">
      <c r="A281" s="78" t="s">
        <v>35</v>
      </c>
      <c r="B281" s="40" t="s">
        <v>304</v>
      </c>
      <c r="C281" s="40" t="s">
        <v>31</v>
      </c>
      <c r="D281" s="9" t="s">
        <v>25</v>
      </c>
      <c r="E281" s="10">
        <v>300000</v>
      </c>
      <c r="F281" s="10">
        <v>975888.53</v>
      </c>
      <c r="G281" s="10">
        <v>0</v>
      </c>
      <c r="H281" s="79">
        <v>3982</v>
      </c>
    </row>
    <row r="282" spans="1:8" ht="80.099999999999994" customHeight="1" x14ac:dyDescent="0.35">
      <c r="A282" s="78" t="s">
        <v>35</v>
      </c>
      <c r="B282" s="40" t="s">
        <v>305</v>
      </c>
      <c r="C282" s="40" t="s">
        <v>31</v>
      </c>
      <c r="D282" s="9" t="s">
        <v>25</v>
      </c>
      <c r="E282" s="10">
        <v>2000000</v>
      </c>
      <c r="F282" s="10">
        <v>12760007.119999999</v>
      </c>
      <c r="G282" s="10">
        <v>0</v>
      </c>
      <c r="H282" s="79">
        <v>2801</v>
      </c>
    </row>
    <row r="283" spans="1:8" ht="80.099999999999994" customHeight="1" x14ac:dyDescent="0.35">
      <c r="A283" s="78" t="s">
        <v>35</v>
      </c>
      <c r="B283" s="40" t="s">
        <v>306</v>
      </c>
      <c r="C283" s="40" t="s">
        <v>31</v>
      </c>
      <c r="D283" s="9" t="s">
        <v>25</v>
      </c>
      <c r="E283" s="10">
        <v>350000</v>
      </c>
      <c r="F283" s="10">
        <v>2682431.4900000002</v>
      </c>
      <c r="G283" s="10">
        <v>0</v>
      </c>
      <c r="H283" s="79">
        <v>9724</v>
      </c>
    </row>
    <row r="284" spans="1:8" ht="80.099999999999994" customHeight="1" x14ac:dyDescent="0.35">
      <c r="A284" s="78" t="s">
        <v>35</v>
      </c>
      <c r="B284" s="40" t="s">
        <v>307</v>
      </c>
      <c r="C284" s="40" t="s">
        <v>31</v>
      </c>
      <c r="D284" s="9" t="s">
        <v>25</v>
      </c>
      <c r="E284" s="10">
        <v>4000000</v>
      </c>
      <c r="F284" s="10">
        <v>27339013.370000001</v>
      </c>
      <c r="G284" s="10">
        <v>0</v>
      </c>
      <c r="H284" s="79">
        <v>88500</v>
      </c>
    </row>
    <row r="285" spans="1:8" ht="80.099999999999994" customHeight="1" x14ac:dyDescent="0.35">
      <c r="A285" s="78" t="s">
        <v>35</v>
      </c>
      <c r="B285" s="40" t="s">
        <v>308</v>
      </c>
      <c r="C285" s="40" t="s">
        <v>31</v>
      </c>
      <c r="D285" s="9" t="s">
        <v>25</v>
      </c>
      <c r="E285" s="10">
        <v>36608296</v>
      </c>
      <c r="F285" s="10">
        <v>48736066</v>
      </c>
      <c r="G285" s="10">
        <v>0</v>
      </c>
      <c r="H285" s="79">
        <v>4500</v>
      </c>
    </row>
    <row r="286" spans="1:8" ht="80.099999999999994" customHeight="1" x14ac:dyDescent="0.35">
      <c r="A286" s="78" t="s">
        <v>35</v>
      </c>
      <c r="B286" s="40" t="s">
        <v>309</v>
      </c>
      <c r="C286" s="40" t="s">
        <v>31</v>
      </c>
      <c r="D286" s="9" t="s">
        <v>25</v>
      </c>
      <c r="E286" s="10">
        <v>3826498</v>
      </c>
      <c r="F286" s="10">
        <v>3826498</v>
      </c>
      <c r="G286" s="10">
        <v>0</v>
      </c>
      <c r="H286" s="79">
        <v>45940</v>
      </c>
    </row>
    <row r="287" spans="1:8" ht="80.099999999999994" customHeight="1" x14ac:dyDescent="0.35">
      <c r="A287" s="78" t="s">
        <v>35</v>
      </c>
      <c r="B287" s="40" t="s">
        <v>311</v>
      </c>
      <c r="C287" s="40" t="s">
        <v>31</v>
      </c>
      <c r="D287" s="9" t="s">
        <v>25</v>
      </c>
      <c r="E287" s="10">
        <v>3775289</v>
      </c>
      <c r="F287" s="10">
        <v>4194766</v>
      </c>
      <c r="G287" s="10">
        <v>0</v>
      </c>
      <c r="H287" s="79">
        <v>88500</v>
      </c>
    </row>
    <row r="288" spans="1:8" ht="80.099999999999994" customHeight="1" x14ac:dyDescent="0.35">
      <c r="A288" s="78" t="s">
        <v>35</v>
      </c>
      <c r="B288" s="40" t="s">
        <v>312</v>
      </c>
      <c r="C288" s="40" t="s">
        <v>31</v>
      </c>
      <c r="D288" s="9" t="s">
        <v>25</v>
      </c>
      <c r="E288" s="10">
        <v>14500000</v>
      </c>
      <c r="F288" s="10">
        <v>16448993.75</v>
      </c>
      <c r="G288" s="10">
        <v>0</v>
      </c>
      <c r="H288" s="79">
        <v>149880</v>
      </c>
    </row>
    <row r="289" spans="1:8" ht="80.099999999999994" customHeight="1" x14ac:dyDescent="0.35">
      <c r="A289" s="78" t="s">
        <v>35</v>
      </c>
      <c r="B289" s="40" t="s">
        <v>313</v>
      </c>
      <c r="C289" s="40" t="s">
        <v>31</v>
      </c>
      <c r="D289" s="9" t="s">
        <v>25</v>
      </c>
      <c r="E289" s="10">
        <v>21800000</v>
      </c>
      <c r="F289" s="10">
        <v>29789246.68</v>
      </c>
      <c r="G289" s="10">
        <v>0</v>
      </c>
      <c r="H289" s="79">
        <v>5400</v>
      </c>
    </row>
    <row r="290" spans="1:8" ht="80.099999999999994" customHeight="1" x14ac:dyDescent="0.35">
      <c r="A290" s="78" t="s">
        <v>35</v>
      </c>
      <c r="B290" s="40" t="s">
        <v>141</v>
      </c>
      <c r="C290" s="40" t="s">
        <v>31</v>
      </c>
      <c r="D290" s="9" t="s">
        <v>57</v>
      </c>
      <c r="E290" s="10">
        <v>500000</v>
      </c>
      <c r="F290" s="10">
        <v>2687821</v>
      </c>
      <c r="G290" s="10">
        <v>0</v>
      </c>
      <c r="H290" s="79">
        <v>0</v>
      </c>
    </row>
    <row r="291" spans="1:8" ht="80.099999999999994" customHeight="1" x14ac:dyDescent="0.35">
      <c r="A291" s="78" t="s">
        <v>35</v>
      </c>
      <c r="B291" s="40" t="s">
        <v>310</v>
      </c>
      <c r="C291" s="40" t="s">
        <v>31</v>
      </c>
      <c r="D291" s="9" t="s">
        <v>57</v>
      </c>
      <c r="E291" s="10">
        <v>10000000</v>
      </c>
      <c r="F291" s="10">
        <v>26068220.640000001</v>
      </c>
      <c r="G291" s="10">
        <v>0</v>
      </c>
      <c r="H291" s="79">
        <v>0</v>
      </c>
    </row>
    <row r="292" spans="1:8" ht="80.099999999999994" customHeight="1" x14ac:dyDescent="0.35">
      <c r="A292" s="78" t="s">
        <v>35</v>
      </c>
      <c r="B292" s="40" t="s">
        <v>314</v>
      </c>
      <c r="C292" s="40" t="s">
        <v>31</v>
      </c>
      <c r="D292" s="9" t="s">
        <v>57</v>
      </c>
      <c r="E292" s="10">
        <v>30000</v>
      </c>
      <c r="F292" s="10">
        <v>184633.12</v>
      </c>
      <c r="G292" s="10">
        <v>0</v>
      </c>
      <c r="H292" s="79">
        <v>0</v>
      </c>
    </row>
    <row r="293" spans="1:8" ht="80.099999999999994" customHeight="1" x14ac:dyDescent="0.35">
      <c r="A293" s="78" t="s">
        <v>35</v>
      </c>
      <c r="B293" s="40" t="s">
        <v>315</v>
      </c>
      <c r="C293" s="40" t="s">
        <v>31</v>
      </c>
      <c r="D293" s="9" t="s">
        <v>57</v>
      </c>
      <c r="E293" s="10">
        <v>270000</v>
      </c>
      <c r="F293" s="10">
        <v>2499800.85</v>
      </c>
      <c r="G293" s="10">
        <v>0</v>
      </c>
      <c r="H293" s="79">
        <v>0</v>
      </c>
    </row>
    <row r="294" spans="1:8" ht="80.099999999999994" customHeight="1" x14ac:dyDescent="0.35">
      <c r="A294" s="78" t="s">
        <v>35</v>
      </c>
      <c r="B294" s="40" t="s">
        <v>316</v>
      </c>
      <c r="C294" s="40" t="s">
        <v>31</v>
      </c>
      <c r="D294" s="9" t="s">
        <v>57</v>
      </c>
      <c r="E294" s="10">
        <v>500000</v>
      </c>
      <c r="F294" s="10">
        <v>3282722.27</v>
      </c>
      <c r="G294" s="10">
        <v>0</v>
      </c>
      <c r="H294" s="79">
        <v>0</v>
      </c>
    </row>
    <row r="295" spans="1:8" ht="80.099999999999994" customHeight="1" x14ac:dyDescent="0.35">
      <c r="A295" s="78" t="s">
        <v>39</v>
      </c>
      <c r="B295" s="40" t="s">
        <v>281</v>
      </c>
      <c r="C295" s="40" t="s">
        <v>29</v>
      </c>
      <c r="D295" s="9" t="s">
        <v>22</v>
      </c>
      <c r="E295" s="10">
        <v>100000000</v>
      </c>
      <c r="F295" s="10">
        <v>250000000</v>
      </c>
      <c r="G295" s="10">
        <v>80000000</v>
      </c>
      <c r="H295" s="79">
        <v>17634109.77</v>
      </c>
    </row>
    <row r="296" spans="1:8" ht="80.099999999999994" customHeight="1" x14ac:dyDescent="0.35">
      <c r="A296" s="78" t="s">
        <v>39</v>
      </c>
      <c r="B296" s="40" t="s">
        <v>144</v>
      </c>
      <c r="C296" s="40" t="s">
        <v>29</v>
      </c>
      <c r="D296" s="9" t="s">
        <v>22</v>
      </c>
      <c r="E296" s="10">
        <v>4000000</v>
      </c>
      <c r="F296" s="10">
        <v>40000000</v>
      </c>
      <c r="G296" s="10">
        <v>36000000</v>
      </c>
      <c r="H296" s="79">
        <v>0</v>
      </c>
    </row>
    <row r="297" spans="1:8" ht="80.099999999999994" customHeight="1" x14ac:dyDescent="0.35">
      <c r="A297" s="78" t="s">
        <v>39</v>
      </c>
      <c r="B297" s="40" t="s">
        <v>317</v>
      </c>
      <c r="C297" s="40" t="s">
        <v>29</v>
      </c>
      <c r="D297" s="9" t="s">
        <v>57</v>
      </c>
      <c r="E297" s="10">
        <v>115000</v>
      </c>
      <c r="F297" s="10">
        <v>770000</v>
      </c>
      <c r="G297" s="10">
        <v>2000</v>
      </c>
      <c r="H297" s="79">
        <v>0</v>
      </c>
    </row>
    <row r="298" spans="1:8" ht="80.099999999999994" customHeight="1" x14ac:dyDescent="0.35">
      <c r="A298" s="78" t="s">
        <v>39</v>
      </c>
      <c r="B298" s="40" t="s">
        <v>145</v>
      </c>
      <c r="C298" s="40" t="s">
        <v>29</v>
      </c>
      <c r="D298" s="9" t="s">
        <v>57</v>
      </c>
      <c r="E298" s="10">
        <v>2000</v>
      </c>
      <c r="F298" s="10">
        <v>190000000</v>
      </c>
      <c r="G298" s="10">
        <v>2000</v>
      </c>
      <c r="H298" s="79">
        <v>0</v>
      </c>
    </row>
    <row r="299" spans="1:8" ht="80.099999999999994" customHeight="1" x14ac:dyDescent="0.35">
      <c r="A299" s="78" t="s">
        <v>39</v>
      </c>
      <c r="B299" s="40" t="s">
        <v>146</v>
      </c>
      <c r="C299" s="40" t="s">
        <v>29</v>
      </c>
      <c r="D299" s="9" t="s">
        <v>57</v>
      </c>
      <c r="E299" s="10">
        <v>2000</v>
      </c>
      <c r="F299" s="10">
        <v>120000000</v>
      </c>
      <c r="G299" s="10">
        <v>2000</v>
      </c>
      <c r="H299" s="79">
        <v>0</v>
      </c>
    </row>
    <row r="300" spans="1:8" ht="80.099999999999994" customHeight="1" x14ac:dyDescent="0.35">
      <c r="A300" s="78" t="s">
        <v>39</v>
      </c>
      <c r="B300" s="40" t="s">
        <v>318</v>
      </c>
      <c r="C300" s="40" t="s">
        <v>29</v>
      </c>
      <c r="D300" s="9" t="s">
        <v>57</v>
      </c>
      <c r="E300" s="10">
        <v>1000000</v>
      </c>
      <c r="F300" s="10">
        <v>1030000</v>
      </c>
      <c r="G300" s="10">
        <v>0</v>
      </c>
      <c r="H300" s="79">
        <v>0</v>
      </c>
    </row>
    <row r="301" spans="1:8" ht="80.099999999999994" customHeight="1" x14ac:dyDescent="0.35">
      <c r="A301" s="78" t="s">
        <v>39</v>
      </c>
      <c r="B301" s="40" t="s">
        <v>319</v>
      </c>
      <c r="C301" s="40" t="s">
        <v>29</v>
      </c>
      <c r="D301" s="9" t="s">
        <v>57</v>
      </c>
      <c r="E301" s="10">
        <v>535000</v>
      </c>
      <c r="F301" s="10">
        <v>3570000</v>
      </c>
      <c r="G301" s="10">
        <v>0</v>
      </c>
      <c r="H301" s="79">
        <v>0</v>
      </c>
    </row>
    <row r="302" spans="1:8" ht="80.099999999999994" customHeight="1" x14ac:dyDescent="0.35">
      <c r="A302" s="78" t="s">
        <v>39</v>
      </c>
      <c r="B302" s="40" t="s">
        <v>147</v>
      </c>
      <c r="C302" s="40" t="s">
        <v>29</v>
      </c>
      <c r="D302" s="9" t="s">
        <v>57</v>
      </c>
      <c r="E302" s="10">
        <v>480000</v>
      </c>
      <c r="F302" s="10">
        <v>3210000</v>
      </c>
      <c r="G302" s="10">
        <v>20000</v>
      </c>
      <c r="H302" s="79">
        <v>0</v>
      </c>
    </row>
    <row r="303" spans="1:8" ht="80.099999999999994" customHeight="1" x14ac:dyDescent="0.35">
      <c r="A303" s="78" t="s">
        <v>39</v>
      </c>
      <c r="B303" s="40" t="s">
        <v>148</v>
      </c>
      <c r="C303" s="40" t="s">
        <v>29</v>
      </c>
      <c r="D303" s="9" t="s">
        <v>57</v>
      </c>
      <c r="E303" s="10">
        <v>270000</v>
      </c>
      <c r="F303" s="10">
        <v>1800000</v>
      </c>
      <c r="G303" s="10">
        <v>2000</v>
      </c>
      <c r="H303" s="79">
        <v>0</v>
      </c>
    </row>
    <row r="304" spans="1:8" ht="80.099999999999994" customHeight="1" x14ac:dyDescent="0.35">
      <c r="A304" s="78" t="s">
        <v>39</v>
      </c>
      <c r="B304" s="40" t="s">
        <v>149</v>
      </c>
      <c r="C304" s="40" t="s">
        <v>29</v>
      </c>
      <c r="D304" s="9" t="s">
        <v>57</v>
      </c>
      <c r="E304" s="10">
        <v>24000000</v>
      </c>
      <c r="F304" s="10">
        <v>165000000</v>
      </c>
      <c r="G304" s="10">
        <v>2000</v>
      </c>
      <c r="H304" s="79">
        <v>0</v>
      </c>
    </row>
    <row r="305" spans="1:8" ht="80.099999999999994" customHeight="1" x14ac:dyDescent="0.35">
      <c r="A305" s="78" t="s">
        <v>39</v>
      </c>
      <c r="B305" s="40" t="s">
        <v>150</v>
      </c>
      <c r="C305" s="40" t="s">
        <v>29</v>
      </c>
      <c r="D305" s="9" t="s">
        <v>57</v>
      </c>
      <c r="E305" s="10">
        <v>160000</v>
      </c>
      <c r="F305" s="10">
        <v>1080000</v>
      </c>
      <c r="G305" s="10">
        <v>2000</v>
      </c>
      <c r="H305" s="79">
        <v>0</v>
      </c>
    </row>
    <row r="306" spans="1:8" ht="80.099999999999994" customHeight="1" x14ac:dyDescent="0.35">
      <c r="A306" s="78" t="s">
        <v>39</v>
      </c>
      <c r="B306" s="40" t="s">
        <v>151</v>
      </c>
      <c r="C306" s="40" t="s">
        <v>29</v>
      </c>
      <c r="D306" s="9" t="s">
        <v>57</v>
      </c>
      <c r="E306" s="10">
        <v>2000</v>
      </c>
      <c r="F306" s="10">
        <v>79200000</v>
      </c>
      <c r="G306" s="10">
        <v>20000</v>
      </c>
      <c r="H306" s="79">
        <v>0</v>
      </c>
    </row>
    <row r="307" spans="1:8" ht="80.099999999999994" customHeight="1" x14ac:dyDescent="0.35">
      <c r="A307" s="78" t="s">
        <v>39</v>
      </c>
      <c r="B307" s="40" t="s">
        <v>152</v>
      </c>
      <c r="C307" s="40" t="s">
        <v>29</v>
      </c>
      <c r="D307" s="9" t="s">
        <v>57</v>
      </c>
      <c r="E307" s="10">
        <v>575000</v>
      </c>
      <c r="F307" s="10">
        <v>3835000</v>
      </c>
      <c r="G307" s="10">
        <v>100000</v>
      </c>
      <c r="H307" s="79">
        <v>0</v>
      </c>
    </row>
    <row r="308" spans="1:8" ht="80.099999999999994" customHeight="1" x14ac:dyDescent="0.35">
      <c r="A308" s="78" t="s">
        <v>39</v>
      </c>
      <c r="B308" s="40" t="s">
        <v>153</v>
      </c>
      <c r="C308" s="40" t="s">
        <v>29</v>
      </c>
      <c r="D308" s="9" t="s">
        <v>57</v>
      </c>
      <c r="E308" s="10">
        <v>2000</v>
      </c>
      <c r="F308" s="10">
        <v>170000000</v>
      </c>
      <c r="G308" s="10">
        <v>10000</v>
      </c>
      <c r="H308" s="79">
        <v>0</v>
      </c>
    </row>
    <row r="309" spans="1:8" ht="80.099999999999994" customHeight="1" x14ac:dyDescent="0.35">
      <c r="A309" s="78" t="s">
        <v>39</v>
      </c>
      <c r="B309" s="40" t="s">
        <v>154</v>
      </c>
      <c r="C309" s="40" t="s">
        <v>29</v>
      </c>
      <c r="D309" s="9" t="s">
        <v>57</v>
      </c>
      <c r="E309" s="10">
        <v>7000</v>
      </c>
      <c r="F309" s="10">
        <v>10000</v>
      </c>
      <c r="G309" s="10">
        <v>2000</v>
      </c>
      <c r="H309" s="79">
        <v>0</v>
      </c>
    </row>
    <row r="310" spans="1:8" ht="80.099999999999994" customHeight="1" x14ac:dyDescent="0.35">
      <c r="A310" s="78" t="s">
        <v>39</v>
      </c>
      <c r="B310" s="40" t="s">
        <v>155</v>
      </c>
      <c r="C310" s="40" t="s">
        <v>29</v>
      </c>
      <c r="D310" s="9" t="s">
        <v>57</v>
      </c>
      <c r="E310" s="10">
        <v>2000</v>
      </c>
      <c r="F310" s="10">
        <v>35000000</v>
      </c>
      <c r="G310" s="10">
        <v>2000</v>
      </c>
      <c r="H310" s="79">
        <v>0</v>
      </c>
    </row>
    <row r="311" spans="1:8" ht="80.099999999999994" customHeight="1" x14ac:dyDescent="0.35">
      <c r="A311" s="78" t="s">
        <v>39</v>
      </c>
      <c r="B311" s="40" t="s">
        <v>156</v>
      </c>
      <c r="C311" s="40" t="s">
        <v>29</v>
      </c>
      <c r="D311" s="9" t="s">
        <v>57</v>
      </c>
      <c r="E311" s="10">
        <v>2000</v>
      </c>
      <c r="F311" s="10">
        <v>420000000</v>
      </c>
      <c r="G311" s="10">
        <v>2000</v>
      </c>
      <c r="H311" s="79">
        <v>0</v>
      </c>
    </row>
    <row r="312" spans="1:8" ht="83.25" customHeight="1" x14ac:dyDescent="0.45">
      <c r="A312" s="80"/>
      <c r="B312" s="81"/>
      <c r="C312" s="81"/>
      <c r="D312" s="82"/>
      <c r="E312" s="86">
        <f>SUBTOTAL(109,Table1[Toplam Yıl Ödeneği])</f>
        <v>5056350916.2900009</v>
      </c>
      <c r="F312" s="86">
        <f>SUBTOTAL(109,Table1[Toplam Proje Tutarı])</f>
        <v>33558592487.110001</v>
      </c>
      <c r="G312" s="86">
        <f>SUBTOTAL(109,Table1[Önceki Yıllar Toplam Harcaması])</f>
        <v>5423561626.2599983</v>
      </c>
      <c r="H312" s="87">
        <f>SUBTOTAL(109,Table1[Yılı Harcama Tutarı])</f>
        <v>2200102841.3400006</v>
      </c>
    </row>
  </sheetData>
  <mergeCells count="2048"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</mergeCells>
  <pageMargins left="0.7" right="0.7" top="0.75" bottom="0.75" header="0.3" footer="0.3"/>
  <pageSetup paperSize="9" scale="37" fitToHeight="0" orientation="landscape" verticalDpi="0" r:id="rId1"/>
  <rowBreaks count="18" manualBreakCount="18">
    <brk id="17" max="7" man="1"/>
    <brk id="33" max="7" man="1"/>
    <brk id="65" max="7" man="1"/>
    <brk id="81" max="7" man="1"/>
    <brk id="97" max="7" man="1"/>
    <brk id="113" max="7" man="1"/>
    <brk id="128" max="7" man="1"/>
    <brk id="143" max="7" man="1"/>
    <brk id="159" max="7" man="1"/>
    <brk id="175" max="7" man="1"/>
    <brk id="191" max="7" man="1"/>
    <brk id="207" max="7" man="1"/>
    <brk id="223" max="7" man="1"/>
    <brk id="239" max="7" man="1"/>
    <brk id="255" max="7" man="1"/>
    <brk id="271" max="7" man="1"/>
    <brk id="287" max="7" man="1"/>
    <brk id="303" max="7" man="1"/>
  </rowBreaks>
  <colBreaks count="1" manualBreakCount="1">
    <brk id="8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theme="9"/>
    <pageSetUpPr fitToPage="1"/>
  </sheetPr>
  <dimension ref="A1:T143"/>
  <sheetViews>
    <sheetView tabSelected="1" view="pageBreakPreview" topLeftCell="B1" zoomScale="28" zoomScaleNormal="41" zoomScaleSheetLayoutView="28" workbookViewId="0">
      <selection activeCell="T7" sqref="T7"/>
    </sheetView>
  </sheetViews>
  <sheetFormatPr defaultRowHeight="15" x14ac:dyDescent="0.25"/>
  <cols>
    <col min="1" max="1" width="18.140625" customWidth="1"/>
    <col min="2" max="2" width="136.140625" style="8" customWidth="1"/>
    <col min="3" max="3" width="192.28515625" style="8" customWidth="1"/>
    <col min="4" max="4" width="66.28515625" style="3" customWidth="1"/>
    <col min="5" max="5" width="69" style="3" customWidth="1"/>
    <col min="6" max="6" width="70.140625" style="3" customWidth="1"/>
    <col min="7" max="7" width="59.140625" style="3" customWidth="1"/>
    <col min="20" max="20" width="162.140625" customWidth="1"/>
  </cols>
  <sheetData>
    <row r="1" spans="1:10" ht="135" customHeight="1" x14ac:dyDescent="0.25">
      <c r="A1" s="2"/>
      <c r="B1" s="71" t="s">
        <v>7</v>
      </c>
      <c r="C1" s="71"/>
      <c r="D1" s="71"/>
      <c r="E1" s="71"/>
      <c r="F1" s="71"/>
      <c r="G1" s="71"/>
      <c r="J1" s="3"/>
    </row>
    <row r="2" spans="1:10" s="5" customFormat="1" ht="206.25" customHeight="1" x14ac:dyDescent="0.25">
      <c r="A2" s="49" t="s">
        <v>8</v>
      </c>
      <c r="B2" s="49" t="s">
        <v>1</v>
      </c>
      <c r="C2" s="50" t="s">
        <v>2</v>
      </c>
      <c r="D2" s="51" t="s">
        <v>6</v>
      </c>
      <c r="E2" s="51" t="s">
        <v>3</v>
      </c>
      <c r="F2" s="51" t="s">
        <v>4</v>
      </c>
      <c r="G2" s="51" t="s">
        <v>5</v>
      </c>
      <c r="J2" s="4"/>
    </row>
    <row r="3" spans="1:10" ht="123.75" customHeight="1" x14ac:dyDescent="0.55000000000000004">
      <c r="A3" s="46">
        <v>1</v>
      </c>
      <c r="B3" s="47" t="s">
        <v>392</v>
      </c>
      <c r="C3" s="47" t="s">
        <v>402</v>
      </c>
      <c r="D3" s="48">
        <v>2041000</v>
      </c>
      <c r="E3" s="48">
        <v>2041000</v>
      </c>
      <c r="F3" s="48"/>
      <c r="G3" s="48">
        <v>2041000</v>
      </c>
    </row>
    <row r="4" spans="1:10" ht="153" customHeight="1" x14ac:dyDescent="0.55000000000000004">
      <c r="A4" s="46">
        <v>2</v>
      </c>
      <c r="B4" s="47" t="s">
        <v>392</v>
      </c>
      <c r="C4" s="47" t="s">
        <v>403</v>
      </c>
      <c r="D4" s="48">
        <v>8285000</v>
      </c>
      <c r="E4" s="48">
        <v>8285000</v>
      </c>
      <c r="F4" s="48"/>
      <c r="G4" s="48">
        <v>8285000</v>
      </c>
    </row>
    <row r="5" spans="1:10" ht="170.25" customHeight="1" x14ac:dyDescent="0.55000000000000004">
      <c r="A5" s="46">
        <v>3</v>
      </c>
      <c r="B5" s="47" t="s">
        <v>392</v>
      </c>
      <c r="C5" s="47" t="s">
        <v>404</v>
      </c>
      <c r="D5" s="48">
        <v>21995403.600000001</v>
      </c>
      <c r="E5" s="48">
        <v>21995403.600000001</v>
      </c>
      <c r="F5" s="48"/>
      <c r="G5" s="48">
        <v>20456253.760000002</v>
      </c>
    </row>
    <row r="6" spans="1:10" ht="135" customHeight="1" x14ac:dyDescent="0.55000000000000004">
      <c r="A6" s="46">
        <v>4</v>
      </c>
      <c r="B6" s="47" t="s">
        <v>392</v>
      </c>
      <c r="C6" s="47" t="s">
        <v>405</v>
      </c>
      <c r="D6" s="48">
        <v>16274856</v>
      </c>
      <c r="E6" s="48">
        <v>16274856</v>
      </c>
      <c r="F6" s="48"/>
      <c r="G6" s="48">
        <v>13982064.43</v>
      </c>
    </row>
    <row r="7" spans="1:10" ht="179.25" customHeight="1" x14ac:dyDescent="0.55000000000000004">
      <c r="A7" s="46">
        <v>5</v>
      </c>
      <c r="B7" s="47" t="s">
        <v>392</v>
      </c>
      <c r="C7" s="47" t="s">
        <v>406</v>
      </c>
      <c r="D7" s="48">
        <v>5221414.04</v>
      </c>
      <c r="E7" s="48">
        <v>5221414.04</v>
      </c>
      <c r="F7" s="48"/>
      <c r="G7" s="48">
        <v>5221414.04</v>
      </c>
    </row>
    <row r="8" spans="1:10" ht="154.5" customHeight="1" x14ac:dyDescent="0.55000000000000004">
      <c r="A8" s="46">
        <v>6</v>
      </c>
      <c r="B8" s="47" t="s">
        <v>392</v>
      </c>
      <c r="C8" s="47" t="s">
        <v>407</v>
      </c>
      <c r="D8" s="48">
        <v>13903400</v>
      </c>
      <c r="E8" s="48">
        <v>14911200</v>
      </c>
      <c r="F8" s="48">
        <v>1007800</v>
      </c>
      <c r="G8" s="48">
        <v>7473783</v>
      </c>
    </row>
    <row r="9" spans="1:10" ht="134.25" customHeight="1" x14ac:dyDescent="0.55000000000000004">
      <c r="A9" s="46">
        <v>7</v>
      </c>
      <c r="B9" s="47" t="s">
        <v>392</v>
      </c>
      <c r="C9" s="47" t="s">
        <v>408</v>
      </c>
      <c r="D9" s="48">
        <v>12663910</v>
      </c>
      <c r="E9" s="48">
        <v>13167600</v>
      </c>
      <c r="F9" s="48">
        <v>503690</v>
      </c>
      <c r="G9" s="48">
        <v>7163323</v>
      </c>
    </row>
    <row r="10" spans="1:10" ht="147" customHeight="1" x14ac:dyDescent="0.55000000000000004">
      <c r="A10" s="46">
        <v>8</v>
      </c>
      <c r="B10" s="47" t="s">
        <v>392</v>
      </c>
      <c r="C10" s="47" t="s">
        <v>409</v>
      </c>
      <c r="D10" s="48">
        <v>26340000</v>
      </c>
      <c r="E10" s="48">
        <v>26340000</v>
      </c>
      <c r="F10" s="48"/>
      <c r="G10" s="48">
        <v>17366809.800000001</v>
      </c>
    </row>
    <row r="11" spans="1:10" ht="145.5" customHeight="1" x14ac:dyDescent="0.55000000000000004">
      <c r="A11" s="46">
        <v>9</v>
      </c>
      <c r="B11" s="47" t="s">
        <v>392</v>
      </c>
      <c r="C11" s="47" t="s">
        <v>410</v>
      </c>
      <c r="D11" s="48">
        <v>17543400</v>
      </c>
      <c r="E11" s="48">
        <v>17543400</v>
      </c>
      <c r="F11" s="48"/>
      <c r="G11" s="48">
        <v>0</v>
      </c>
    </row>
    <row r="12" spans="1:10" ht="147" customHeight="1" x14ac:dyDescent="0.55000000000000004">
      <c r="A12" s="46">
        <v>10</v>
      </c>
      <c r="B12" s="47" t="s">
        <v>392</v>
      </c>
      <c r="C12" s="47" t="s">
        <v>411</v>
      </c>
      <c r="D12" s="48">
        <v>17771400</v>
      </c>
      <c r="E12" s="48">
        <v>17771400</v>
      </c>
      <c r="F12" s="48"/>
      <c r="G12" s="48">
        <v>0</v>
      </c>
    </row>
    <row r="13" spans="1:10" ht="165" customHeight="1" x14ac:dyDescent="0.55000000000000004">
      <c r="A13" s="46">
        <v>11</v>
      </c>
      <c r="B13" s="47" t="s">
        <v>392</v>
      </c>
      <c r="C13" s="47" t="s">
        <v>412</v>
      </c>
      <c r="D13" s="48">
        <v>19787040</v>
      </c>
      <c r="E13" s="48">
        <v>19787040</v>
      </c>
      <c r="F13" s="48"/>
      <c r="G13" s="48">
        <v>0</v>
      </c>
    </row>
    <row r="14" spans="1:10" ht="132.75" customHeight="1" x14ac:dyDescent="0.55000000000000004">
      <c r="A14" s="46">
        <v>12</v>
      </c>
      <c r="B14" s="47" t="s">
        <v>392</v>
      </c>
      <c r="C14" s="47" t="s">
        <v>413</v>
      </c>
      <c r="D14" s="48">
        <v>17947500</v>
      </c>
      <c r="E14" s="48">
        <v>17947500</v>
      </c>
      <c r="F14" s="48"/>
      <c r="G14" s="48">
        <v>0</v>
      </c>
    </row>
    <row r="15" spans="1:10" ht="136.5" customHeight="1" x14ac:dyDescent="0.55000000000000004">
      <c r="A15" s="46">
        <v>13</v>
      </c>
      <c r="B15" s="47" t="s">
        <v>392</v>
      </c>
      <c r="C15" s="47" t="s">
        <v>414</v>
      </c>
      <c r="D15" s="48">
        <v>18839880</v>
      </c>
      <c r="E15" s="48">
        <v>18839880</v>
      </c>
      <c r="F15" s="48"/>
      <c r="G15" s="48">
        <v>0</v>
      </c>
    </row>
    <row r="16" spans="1:10" ht="134.25" customHeight="1" x14ac:dyDescent="0.55000000000000004">
      <c r="A16" s="46">
        <v>14</v>
      </c>
      <c r="B16" s="47" t="s">
        <v>392</v>
      </c>
      <c r="C16" s="47" t="s">
        <v>415</v>
      </c>
      <c r="D16" s="48">
        <v>7758000</v>
      </c>
      <c r="E16" s="48">
        <v>7758000</v>
      </c>
      <c r="F16" s="48"/>
      <c r="G16" s="48">
        <v>2109800</v>
      </c>
    </row>
    <row r="17" spans="1:7" ht="150" customHeight="1" x14ac:dyDescent="0.55000000000000004">
      <c r="A17" s="46">
        <v>15</v>
      </c>
      <c r="B17" s="47" t="s">
        <v>392</v>
      </c>
      <c r="C17" s="47" t="s">
        <v>416</v>
      </c>
      <c r="D17" s="48">
        <v>8520000</v>
      </c>
      <c r="E17" s="48">
        <v>8520000</v>
      </c>
      <c r="F17" s="48"/>
      <c r="G17" s="48">
        <v>8520000</v>
      </c>
    </row>
    <row r="18" spans="1:7" ht="150" customHeight="1" x14ac:dyDescent="0.55000000000000004">
      <c r="A18" s="46">
        <v>16</v>
      </c>
      <c r="B18" s="47" t="s">
        <v>392</v>
      </c>
      <c r="C18" s="47" t="s">
        <v>417</v>
      </c>
      <c r="D18" s="48">
        <v>6822500</v>
      </c>
      <c r="E18" s="48">
        <v>6822500</v>
      </c>
      <c r="F18" s="48"/>
      <c r="G18" s="48">
        <v>6822500</v>
      </c>
    </row>
    <row r="19" spans="1:7" ht="150" customHeight="1" x14ac:dyDescent="0.55000000000000004">
      <c r="A19" s="46">
        <v>17</v>
      </c>
      <c r="B19" s="47" t="s">
        <v>392</v>
      </c>
      <c r="C19" s="47" t="s">
        <v>418</v>
      </c>
      <c r="D19" s="48">
        <v>4224000</v>
      </c>
      <c r="E19" s="48">
        <v>4224000</v>
      </c>
      <c r="F19" s="48"/>
      <c r="G19" s="48">
        <v>1670750</v>
      </c>
    </row>
    <row r="20" spans="1:7" ht="150" customHeight="1" x14ac:dyDescent="0.55000000000000004">
      <c r="A20" s="46">
        <v>18</v>
      </c>
      <c r="B20" s="47" t="s">
        <v>392</v>
      </c>
      <c r="C20" s="47" t="s">
        <v>419</v>
      </c>
      <c r="D20" s="48">
        <v>10617000</v>
      </c>
      <c r="E20" s="48">
        <v>10617000</v>
      </c>
      <c r="F20" s="48"/>
      <c r="G20" s="48">
        <v>5808000</v>
      </c>
    </row>
    <row r="21" spans="1:7" ht="150" customHeight="1" x14ac:dyDescent="0.55000000000000004">
      <c r="A21" s="46">
        <v>19</v>
      </c>
      <c r="B21" s="47" t="s">
        <v>392</v>
      </c>
      <c r="C21" s="47" t="s">
        <v>420</v>
      </c>
      <c r="D21" s="48">
        <v>266340511.93000001</v>
      </c>
      <c r="E21" s="48">
        <v>395000000</v>
      </c>
      <c r="F21" s="48">
        <v>128659488.06999999</v>
      </c>
      <c r="G21" s="48">
        <v>55301286.32</v>
      </c>
    </row>
    <row r="22" spans="1:7" ht="150" customHeight="1" x14ac:dyDescent="0.55000000000000004">
      <c r="A22" s="46">
        <v>20</v>
      </c>
      <c r="B22" s="47" t="s">
        <v>392</v>
      </c>
      <c r="C22" s="47" t="s">
        <v>421</v>
      </c>
      <c r="D22" s="48">
        <v>11887704</v>
      </c>
      <c r="E22" s="48">
        <v>11887704</v>
      </c>
      <c r="F22" s="48"/>
      <c r="G22" s="48">
        <v>7013610</v>
      </c>
    </row>
    <row r="23" spans="1:7" ht="150" customHeight="1" x14ac:dyDescent="0.55000000000000004">
      <c r="A23" s="46">
        <v>21</v>
      </c>
      <c r="B23" s="47" t="s">
        <v>392</v>
      </c>
      <c r="C23" s="47" t="s">
        <v>422</v>
      </c>
      <c r="D23" s="48">
        <v>7706040</v>
      </c>
      <c r="E23" s="48">
        <v>7706040</v>
      </c>
      <c r="F23" s="48"/>
      <c r="G23" s="48">
        <v>0</v>
      </c>
    </row>
    <row r="24" spans="1:7" ht="150" customHeight="1" x14ac:dyDescent="0.55000000000000004">
      <c r="A24" s="46">
        <v>22</v>
      </c>
      <c r="B24" s="47" t="s">
        <v>392</v>
      </c>
      <c r="C24" s="47" t="s">
        <v>423</v>
      </c>
      <c r="D24" s="48">
        <v>1544409.75</v>
      </c>
      <c r="E24" s="48">
        <v>4767280</v>
      </c>
      <c r="F24" s="48">
        <v>3222870.25</v>
      </c>
      <c r="G24" s="48">
        <v>1544409.75</v>
      </c>
    </row>
    <row r="25" spans="1:7" ht="150" customHeight="1" x14ac:dyDescent="0.55000000000000004">
      <c r="A25" s="46">
        <v>23</v>
      </c>
      <c r="B25" s="47" t="s">
        <v>392</v>
      </c>
      <c r="C25" s="47" t="s">
        <v>424</v>
      </c>
      <c r="D25" s="48">
        <v>3269000</v>
      </c>
      <c r="E25" s="48">
        <v>3269000</v>
      </c>
      <c r="F25" s="48"/>
      <c r="G25" s="48">
        <v>3269000</v>
      </c>
    </row>
    <row r="26" spans="1:7" ht="171.75" customHeight="1" x14ac:dyDescent="0.55000000000000004">
      <c r="A26" s="46">
        <v>24</v>
      </c>
      <c r="B26" s="47" t="s">
        <v>392</v>
      </c>
      <c r="C26" s="47" t="s">
        <v>425</v>
      </c>
      <c r="D26" s="48">
        <v>3366000</v>
      </c>
      <c r="E26" s="48">
        <v>3366000</v>
      </c>
      <c r="F26" s="48"/>
      <c r="G26" s="48">
        <v>3366000</v>
      </c>
    </row>
    <row r="27" spans="1:7" ht="150" customHeight="1" x14ac:dyDescent="0.55000000000000004">
      <c r="A27" s="46">
        <v>25</v>
      </c>
      <c r="B27" s="47" t="s">
        <v>392</v>
      </c>
      <c r="C27" s="47" t="s">
        <v>426</v>
      </c>
      <c r="D27" s="48">
        <v>2636928.85</v>
      </c>
      <c r="E27" s="48">
        <v>2979675.55</v>
      </c>
      <c r="F27" s="48">
        <v>342746.7</v>
      </c>
      <c r="G27" s="48">
        <v>2636928.85</v>
      </c>
    </row>
    <row r="28" spans="1:7" ht="150" customHeight="1" x14ac:dyDescent="0.55000000000000004">
      <c r="A28" s="46">
        <v>26</v>
      </c>
      <c r="B28" s="47" t="s">
        <v>392</v>
      </c>
      <c r="C28" s="47" t="s">
        <v>427</v>
      </c>
      <c r="D28" s="48">
        <v>35988000</v>
      </c>
      <c r="E28" s="48">
        <v>35988000</v>
      </c>
      <c r="F28" s="48"/>
      <c r="G28" s="48">
        <v>17598798.940000001</v>
      </c>
    </row>
    <row r="29" spans="1:7" ht="150" customHeight="1" x14ac:dyDescent="0.55000000000000004">
      <c r="A29" s="46">
        <v>27</v>
      </c>
      <c r="B29" s="47" t="s">
        <v>392</v>
      </c>
      <c r="C29" s="47" t="s">
        <v>428</v>
      </c>
      <c r="D29" s="48">
        <v>54600027.549999997</v>
      </c>
      <c r="E29" s="48">
        <v>60000000</v>
      </c>
      <c r="F29" s="48">
        <v>5399972.4500000002</v>
      </c>
      <c r="G29" s="48">
        <v>36584772.32</v>
      </c>
    </row>
    <row r="30" spans="1:7" ht="150" customHeight="1" x14ac:dyDescent="0.55000000000000004">
      <c r="A30" s="46">
        <v>28</v>
      </c>
      <c r="B30" s="47" t="s">
        <v>392</v>
      </c>
      <c r="C30" s="47" t="s">
        <v>429</v>
      </c>
      <c r="D30" s="48">
        <v>51850000</v>
      </c>
      <c r="E30" s="48">
        <v>51850000</v>
      </c>
      <c r="F30" s="48"/>
      <c r="G30" s="48">
        <v>51850000</v>
      </c>
    </row>
    <row r="31" spans="1:7" ht="150" customHeight="1" x14ac:dyDescent="0.55000000000000004">
      <c r="A31" s="46">
        <v>29</v>
      </c>
      <c r="B31" s="47" t="s">
        <v>392</v>
      </c>
      <c r="C31" s="47" t="s">
        <v>430</v>
      </c>
      <c r="D31" s="48">
        <v>24117660</v>
      </c>
      <c r="E31" s="48">
        <v>24117660</v>
      </c>
      <c r="F31" s="48"/>
      <c r="G31" s="48">
        <v>20629489.100000001</v>
      </c>
    </row>
    <row r="32" spans="1:7" ht="150" customHeight="1" x14ac:dyDescent="0.55000000000000004">
      <c r="A32" s="46">
        <v>30</v>
      </c>
      <c r="B32" s="47" t="s">
        <v>392</v>
      </c>
      <c r="C32" s="47" t="s">
        <v>431</v>
      </c>
      <c r="D32" s="48">
        <v>527725.5</v>
      </c>
      <c r="E32" s="48">
        <v>2638627.5</v>
      </c>
      <c r="F32" s="48">
        <v>2110902</v>
      </c>
      <c r="G32" s="48">
        <v>0</v>
      </c>
    </row>
    <row r="33" spans="1:7" ht="150" customHeight="1" x14ac:dyDescent="0.55000000000000004">
      <c r="A33" s="46">
        <v>31</v>
      </c>
      <c r="B33" s="47" t="s">
        <v>392</v>
      </c>
      <c r="C33" s="47" t="s">
        <v>432</v>
      </c>
      <c r="D33" s="48">
        <v>3596476.54</v>
      </c>
      <c r="E33" s="48">
        <v>10214606.4</v>
      </c>
      <c r="F33" s="48">
        <v>6618129.8600000003</v>
      </c>
      <c r="G33" s="48">
        <v>1576853.13</v>
      </c>
    </row>
    <row r="34" spans="1:7" ht="179.25" customHeight="1" x14ac:dyDescent="0.55000000000000004">
      <c r="A34" s="46">
        <v>32</v>
      </c>
      <c r="B34" s="47" t="s">
        <v>392</v>
      </c>
      <c r="C34" s="47" t="s">
        <v>433</v>
      </c>
      <c r="D34" s="48">
        <v>16557226.140000001</v>
      </c>
      <c r="E34" s="48">
        <v>16557226.140000001</v>
      </c>
      <c r="F34" s="48"/>
      <c r="G34" s="48">
        <v>16557226.140000001</v>
      </c>
    </row>
    <row r="35" spans="1:7" ht="150" customHeight="1" x14ac:dyDescent="0.55000000000000004">
      <c r="A35" s="46">
        <v>33</v>
      </c>
      <c r="B35" s="47" t="s">
        <v>392</v>
      </c>
      <c r="C35" s="47" t="s">
        <v>434</v>
      </c>
      <c r="D35" s="48">
        <v>22364776.530000001</v>
      </c>
      <c r="E35" s="48">
        <v>71062200</v>
      </c>
      <c r="F35" s="48">
        <v>48697423</v>
      </c>
      <c r="G35" s="48">
        <v>13819739.810000001</v>
      </c>
    </row>
    <row r="36" spans="1:7" ht="150" customHeight="1" x14ac:dyDescent="0.55000000000000004">
      <c r="A36" s="46">
        <v>34</v>
      </c>
      <c r="B36" s="47" t="s">
        <v>392</v>
      </c>
      <c r="C36" s="47" t="s">
        <v>435</v>
      </c>
      <c r="D36" s="48">
        <v>16874601.489999998</v>
      </c>
      <c r="E36" s="48">
        <v>29500000</v>
      </c>
      <c r="F36" s="48">
        <v>12625399</v>
      </c>
      <c r="G36" s="48">
        <v>5464602.6100000003</v>
      </c>
    </row>
    <row r="37" spans="1:7" ht="150" customHeight="1" x14ac:dyDescent="0.55000000000000004">
      <c r="A37" s="46">
        <v>35</v>
      </c>
      <c r="B37" s="47" t="s">
        <v>392</v>
      </c>
      <c r="C37" s="47" t="s">
        <v>436</v>
      </c>
      <c r="D37" s="48">
        <v>149982680.25</v>
      </c>
      <c r="E37" s="48">
        <v>149982680.25</v>
      </c>
      <c r="F37" s="48"/>
      <c r="G37" s="48">
        <v>61399826.109999999</v>
      </c>
    </row>
    <row r="38" spans="1:7" ht="187.5" customHeight="1" x14ac:dyDescent="0.55000000000000004">
      <c r="A38" s="46">
        <v>36</v>
      </c>
      <c r="B38" s="47" t="s">
        <v>392</v>
      </c>
      <c r="C38" s="47" t="s">
        <v>437</v>
      </c>
      <c r="D38" s="48">
        <v>15213780</v>
      </c>
      <c r="E38" s="48">
        <v>15213780</v>
      </c>
      <c r="F38" s="48"/>
      <c r="G38" s="48">
        <v>15213780</v>
      </c>
    </row>
    <row r="39" spans="1:7" ht="190.5" customHeight="1" x14ac:dyDescent="0.55000000000000004">
      <c r="A39" s="46">
        <v>37</v>
      </c>
      <c r="B39" s="47" t="s">
        <v>392</v>
      </c>
      <c r="C39" s="47" t="s">
        <v>438</v>
      </c>
      <c r="D39" s="48">
        <v>68640000</v>
      </c>
      <c r="E39" s="48">
        <v>68640000</v>
      </c>
      <c r="F39" s="48"/>
      <c r="G39" s="48">
        <v>3971693.52</v>
      </c>
    </row>
    <row r="40" spans="1:7" ht="150" customHeight="1" x14ac:dyDescent="0.55000000000000004">
      <c r="A40" s="46">
        <v>38</v>
      </c>
      <c r="B40" s="47" t="s">
        <v>392</v>
      </c>
      <c r="C40" s="47" t="s">
        <v>439</v>
      </c>
      <c r="D40" s="48">
        <v>22260513</v>
      </c>
      <c r="E40" s="48">
        <v>22260513</v>
      </c>
      <c r="F40" s="48"/>
      <c r="G40" s="48">
        <v>22260513</v>
      </c>
    </row>
    <row r="41" spans="1:7" ht="150" customHeight="1" x14ac:dyDescent="0.55000000000000004">
      <c r="A41" s="46">
        <v>39</v>
      </c>
      <c r="B41" s="47" t="s">
        <v>392</v>
      </c>
      <c r="C41" s="47" t="s">
        <v>440</v>
      </c>
      <c r="D41" s="48">
        <v>37410825</v>
      </c>
      <c r="E41" s="48">
        <v>37410825</v>
      </c>
      <c r="F41" s="48"/>
      <c r="G41" s="48">
        <v>31363641.75</v>
      </c>
    </row>
    <row r="42" spans="1:7" ht="184.5" customHeight="1" x14ac:dyDescent="0.55000000000000004">
      <c r="A42" s="46">
        <v>40</v>
      </c>
      <c r="B42" s="47" t="s">
        <v>392</v>
      </c>
      <c r="C42" s="47" t="s">
        <v>441</v>
      </c>
      <c r="D42" s="48">
        <v>16923819.449999999</v>
      </c>
      <c r="E42" s="48">
        <v>106008000</v>
      </c>
      <c r="F42" s="48">
        <v>89084180.549999997</v>
      </c>
      <c r="G42" s="48">
        <v>16500566.880000001</v>
      </c>
    </row>
    <row r="43" spans="1:7" ht="150" customHeight="1" x14ac:dyDescent="0.55000000000000004">
      <c r="A43" s="46">
        <v>41</v>
      </c>
      <c r="B43" s="47" t="s">
        <v>392</v>
      </c>
      <c r="C43" s="47" t="s">
        <v>442</v>
      </c>
      <c r="D43" s="48">
        <v>8174420.2800000003</v>
      </c>
      <c r="E43" s="48">
        <v>8174420.2800000003</v>
      </c>
      <c r="F43" s="48"/>
      <c r="G43" s="48">
        <v>8174420.2800000003</v>
      </c>
    </row>
    <row r="44" spans="1:7" ht="150" customHeight="1" x14ac:dyDescent="0.55000000000000004">
      <c r="A44" s="46">
        <v>42</v>
      </c>
      <c r="B44" s="47" t="s">
        <v>392</v>
      </c>
      <c r="C44" s="47" t="s">
        <v>443</v>
      </c>
      <c r="D44" s="48">
        <v>8731982.2300000004</v>
      </c>
      <c r="E44" s="48">
        <v>14154271.1</v>
      </c>
      <c r="F44" s="48">
        <v>5422288.8700000001</v>
      </c>
      <c r="G44" s="48">
        <v>3362218.32</v>
      </c>
    </row>
    <row r="45" spans="1:7" ht="150" customHeight="1" x14ac:dyDescent="0.55000000000000004">
      <c r="A45" s="46">
        <v>43</v>
      </c>
      <c r="B45" s="47" t="s">
        <v>392</v>
      </c>
      <c r="C45" s="47" t="s">
        <v>444</v>
      </c>
      <c r="D45" s="48">
        <v>2058000</v>
      </c>
      <c r="E45" s="48">
        <v>2058000</v>
      </c>
      <c r="F45" s="48"/>
      <c r="G45" s="48">
        <v>2058000</v>
      </c>
    </row>
    <row r="46" spans="1:7" ht="150" customHeight="1" x14ac:dyDescent="0.55000000000000004">
      <c r="A46" s="46">
        <v>44</v>
      </c>
      <c r="B46" s="47" t="s">
        <v>392</v>
      </c>
      <c r="C46" s="47" t="s">
        <v>445</v>
      </c>
      <c r="D46" s="48">
        <v>1071638.33</v>
      </c>
      <c r="E46" s="48">
        <v>1071638.33</v>
      </c>
      <c r="F46" s="48"/>
      <c r="G46" s="48">
        <v>1071638.33</v>
      </c>
    </row>
    <row r="47" spans="1:7" ht="150" customHeight="1" x14ac:dyDescent="0.55000000000000004">
      <c r="A47" s="46">
        <v>45</v>
      </c>
      <c r="B47" s="47" t="s">
        <v>392</v>
      </c>
      <c r="C47" s="47" t="s">
        <v>446</v>
      </c>
      <c r="D47" s="48">
        <v>30594622.5</v>
      </c>
      <c r="E47" s="48">
        <v>30594622.5</v>
      </c>
      <c r="F47" s="48"/>
      <c r="G47" s="48">
        <v>15979570.33</v>
      </c>
    </row>
    <row r="48" spans="1:7" ht="150" customHeight="1" x14ac:dyDescent="0.55000000000000004">
      <c r="A48" s="46">
        <v>46</v>
      </c>
      <c r="B48" s="47" t="s">
        <v>392</v>
      </c>
      <c r="C48" s="47" t="s">
        <v>447</v>
      </c>
      <c r="D48" s="48">
        <v>15276000</v>
      </c>
      <c r="E48" s="48">
        <v>15276000</v>
      </c>
      <c r="F48" s="48"/>
      <c r="G48" s="48">
        <v>15276000</v>
      </c>
    </row>
    <row r="49" spans="1:20" ht="150" customHeight="1" x14ac:dyDescent="0.55000000000000004">
      <c r="A49" s="46">
        <v>47</v>
      </c>
      <c r="B49" s="47" t="s">
        <v>392</v>
      </c>
      <c r="C49" s="47" t="s">
        <v>448</v>
      </c>
      <c r="D49" s="48">
        <v>82325734.930000007</v>
      </c>
      <c r="E49" s="48">
        <v>154361760</v>
      </c>
      <c r="F49" s="48">
        <v>72036025.069999993</v>
      </c>
      <c r="G49" s="48">
        <v>74357784.730000004</v>
      </c>
    </row>
    <row r="50" spans="1:20" ht="150" customHeight="1" x14ac:dyDescent="0.55000000000000004">
      <c r="A50" s="46">
        <v>48</v>
      </c>
      <c r="B50" s="47" t="s">
        <v>392</v>
      </c>
      <c r="C50" s="47" t="s">
        <v>449</v>
      </c>
      <c r="D50" s="48">
        <v>10889502.6</v>
      </c>
      <c r="E50" s="48">
        <v>10889502.6</v>
      </c>
      <c r="F50" s="48"/>
      <c r="G50" s="48">
        <v>9412924.0899999999</v>
      </c>
    </row>
    <row r="51" spans="1:20" ht="150" customHeight="1" x14ac:dyDescent="0.55000000000000004">
      <c r="A51" s="46">
        <v>49</v>
      </c>
      <c r="B51" s="47" t="s">
        <v>392</v>
      </c>
      <c r="C51" s="47" t="s">
        <v>450</v>
      </c>
      <c r="D51" s="48">
        <v>19639672.43</v>
      </c>
      <c r="E51" s="48">
        <v>25715793.73</v>
      </c>
      <c r="F51" s="48">
        <v>6076121.2999999998</v>
      </c>
      <c r="G51" s="48">
        <v>13911287.65</v>
      </c>
    </row>
    <row r="52" spans="1:20" ht="150" customHeight="1" x14ac:dyDescent="0.55000000000000004">
      <c r="A52" s="46">
        <v>50</v>
      </c>
      <c r="B52" s="47" t="s">
        <v>392</v>
      </c>
      <c r="C52" s="47" t="s">
        <v>451</v>
      </c>
      <c r="D52" s="48">
        <v>1</v>
      </c>
      <c r="E52" s="48">
        <v>1</v>
      </c>
      <c r="F52" s="48"/>
      <c r="G52" s="48">
        <v>0</v>
      </c>
    </row>
    <row r="53" spans="1:20" ht="150" customHeight="1" x14ac:dyDescent="0.55000000000000004">
      <c r="A53" s="46">
        <v>51</v>
      </c>
      <c r="B53" s="47" t="s">
        <v>392</v>
      </c>
      <c r="C53" s="47" t="s">
        <v>452</v>
      </c>
      <c r="D53" s="48">
        <v>2931600</v>
      </c>
      <c r="E53" s="48">
        <v>2931600</v>
      </c>
      <c r="F53" s="48"/>
      <c r="G53" s="48">
        <v>2867000</v>
      </c>
    </row>
    <row r="54" spans="1:20" ht="150" customHeight="1" x14ac:dyDescent="0.55000000000000004">
      <c r="A54" s="46">
        <v>52</v>
      </c>
      <c r="B54" s="47" t="s">
        <v>392</v>
      </c>
      <c r="C54" s="47" t="s">
        <v>453</v>
      </c>
      <c r="D54" s="48">
        <v>1560000</v>
      </c>
      <c r="E54" s="48">
        <v>1560000</v>
      </c>
      <c r="F54" s="48"/>
      <c r="G54" s="48">
        <v>1560000</v>
      </c>
    </row>
    <row r="55" spans="1:20" ht="150" customHeight="1" x14ac:dyDescent="0.55000000000000004">
      <c r="A55" s="46">
        <v>53</v>
      </c>
      <c r="B55" s="47" t="s">
        <v>392</v>
      </c>
      <c r="C55" s="47" t="s">
        <v>454</v>
      </c>
      <c r="D55" s="48">
        <v>7812156.9000000004</v>
      </c>
      <c r="E55" s="48">
        <v>60693327.009999998</v>
      </c>
      <c r="F55" s="48">
        <v>52881170</v>
      </c>
      <c r="G55" s="48">
        <v>5132755.4400000004</v>
      </c>
    </row>
    <row r="56" spans="1:20" ht="150" customHeight="1" x14ac:dyDescent="0.55000000000000004">
      <c r="A56" s="46">
        <v>54</v>
      </c>
      <c r="B56" s="47" t="s">
        <v>392</v>
      </c>
      <c r="C56" s="47" t="s">
        <v>455</v>
      </c>
      <c r="D56" s="48">
        <v>16003487</v>
      </c>
      <c r="E56" s="48">
        <v>140000000</v>
      </c>
      <c r="F56" s="48">
        <v>123996513</v>
      </c>
      <c r="G56" s="48">
        <v>13972078.41</v>
      </c>
    </row>
    <row r="57" spans="1:20" ht="150" customHeight="1" x14ac:dyDescent="0.9">
      <c r="A57" s="46">
        <v>55</v>
      </c>
      <c r="B57" s="47" t="s">
        <v>392</v>
      </c>
      <c r="C57" s="47" t="s">
        <v>456</v>
      </c>
      <c r="D57" s="48">
        <v>7560000</v>
      </c>
      <c r="E57" s="48">
        <v>7560000</v>
      </c>
      <c r="F57" s="48"/>
      <c r="G57" s="48">
        <v>588294</v>
      </c>
      <c r="T57" s="89"/>
    </row>
    <row r="58" spans="1:20" ht="150" customHeight="1" x14ac:dyDescent="0.55000000000000004">
      <c r="A58" s="46">
        <v>56</v>
      </c>
      <c r="B58" s="47" t="s">
        <v>392</v>
      </c>
      <c r="C58" s="47" t="s">
        <v>457</v>
      </c>
      <c r="D58" s="48">
        <v>1716000</v>
      </c>
      <c r="E58" s="48">
        <v>1716000</v>
      </c>
      <c r="F58" s="48"/>
      <c r="G58" s="48">
        <v>1716000</v>
      </c>
    </row>
    <row r="59" spans="1:20" ht="150" customHeight="1" x14ac:dyDescent="0.55000000000000004">
      <c r="A59" s="46">
        <v>57</v>
      </c>
      <c r="B59" s="47" t="s">
        <v>392</v>
      </c>
      <c r="C59" s="47" t="s">
        <v>458</v>
      </c>
      <c r="D59" s="48">
        <v>2040000</v>
      </c>
      <c r="E59" s="48">
        <v>2040000</v>
      </c>
      <c r="F59" s="48"/>
      <c r="G59" s="48">
        <v>2040000</v>
      </c>
    </row>
    <row r="60" spans="1:20" ht="150" customHeight="1" x14ac:dyDescent="0.55000000000000004">
      <c r="A60" s="46">
        <v>58</v>
      </c>
      <c r="B60" s="47" t="s">
        <v>392</v>
      </c>
      <c r="C60" s="47" t="s">
        <v>459</v>
      </c>
      <c r="D60" s="48">
        <v>5017568.4000000004</v>
      </c>
      <c r="E60" s="48">
        <v>5017568.4000000004</v>
      </c>
      <c r="F60" s="48"/>
      <c r="G60" s="48">
        <v>2385557</v>
      </c>
    </row>
    <row r="61" spans="1:20" ht="150" customHeight="1" x14ac:dyDescent="0.55000000000000004">
      <c r="A61" s="46">
        <v>59</v>
      </c>
      <c r="B61" s="47" t="s">
        <v>392</v>
      </c>
      <c r="C61" s="47" t="s">
        <v>460</v>
      </c>
      <c r="D61" s="48">
        <v>2606400</v>
      </c>
      <c r="E61" s="48">
        <v>2606400</v>
      </c>
      <c r="F61" s="48"/>
      <c r="G61" s="48">
        <v>0</v>
      </c>
    </row>
    <row r="62" spans="1:20" ht="150" customHeight="1" x14ac:dyDescent="0.55000000000000004">
      <c r="A62" s="46">
        <v>60</v>
      </c>
      <c r="B62" s="47" t="s">
        <v>392</v>
      </c>
      <c r="C62" s="47" t="s">
        <v>461</v>
      </c>
      <c r="D62" s="48">
        <v>1050000</v>
      </c>
      <c r="E62" s="48">
        <v>1050000</v>
      </c>
      <c r="F62" s="48"/>
      <c r="G62" s="48">
        <v>0</v>
      </c>
    </row>
    <row r="63" spans="1:20" ht="150" customHeight="1" x14ac:dyDescent="0.55000000000000004">
      <c r="A63" s="46">
        <v>61</v>
      </c>
      <c r="B63" s="47" t="s">
        <v>391</v>
      </c>
      <c r="C63" s="47" t="s">
        <v>462</v>
      </c>
      <c r="D63" s="48">
        <v>2472000</v>
      </c>
      <c r="E63" s="48">
        <v>2472000</v>
      </c>
      <c r="F63" s="48"/>
      <c r="G63" s="48">
        <v>2472000</v>
      </c>
    </row>
    <row r="64" spans="1:20" ht="150" customHeight="1" x14ac:dyDescent="0.55000000000000004">
      <c r="A64" s="46">
        <v>62</v>
      </c>
      <c r="B64" s="47" t="s">
        <v>391</v>
      </c>
      <c r="C64" s="47" t="s">
        <v>463</v>
      </c>
      <c r="D64" s="48">
        <v>2419200</v>
      </c>
      <c r="E64" s="48">
        <v>2419200</v>
      </c>
      <c r="F64" s="48"/>
      <c r="G64" s="48">
        <v>1213841.1599999999</v>
      </c>
    </row>
    <row r="65" spans="1:20" ht="150" customHeight="1" x14ac:dyDescent="0.55000000000000004">
      <c r="A65" s="46">
        <v>63</v>
      </c>
      <c r="B65" s="47" t="s">
        <v>391</v>
      </c>
      <c r="C65" s="47" t="s">
        <v>464</v>
      </c>
      <c r="D65" s="48">
        <v>26852813.100000001</v>
      </c>
      <c r="E65" s="48">
        <v>26852813.100000001</v>
      </c>
      <c r="F65" s="48"/>
      <c r="G65" s="48">
        <v>26852813.100000001</v>
      </c>
    </row>
    <row r="66" spans="1:20" ht="150" customHeight="1" x14ac:dyDescent="0.9">
      <c r="A66" s="46">
        <v>64</v>
      </c>
      <c r="B66" s="47" t="s">
        <v>391</v>
      </c>
      <c r="C66" s="47" t="s">
        <v>465</v>
      </c>
      <c r="D66" s="48">
        <v>118584708.41</v>
      </c>
      <c r="E66" s="48">
        <v>118584708.41</v>
      </c>
      <c r="F66" s="48"/>
      <c r="G66" s="48">
        <v>8374035.1799999997</v>
      </c>
      <c r="T66" s="89">
        <f>SUBTOTAL(9,F63:F88)</f>
        <v>499386301.39000005</v>
      </c>
    </row>
    <row r="67" spans="1:20" ht="150" customHeight="1" x14ac:dyDescent="0.55000000000000004">
      <c r="A67" s="46">
        <v>65</v>
      </c>
      <c r="B67" s="47" t="s">
        <v>391</v>
      </c>
      <c r="C67" s="47" t="s">
        <v>466</v>
      </c>
      <c r="D67" s="48">
        <v>36172427.460000001</v>
      </c>
      <c r="E67" s="48">
        <v>52125716.020000003</v>
      </c>
      <c r="F67" s="48">
        <v>15953288.560000001</v>
      </c>
      <c r="G67" s="48">
        <v>28388750.809999999</v>
      </c>
    </row>
    <row r="68" spans="1:20" ht="150" customHeight="1" x14ac:dyDescent="0.55000000000000004">
      <c r="A68" s="46">
        <v>66</v>
      </c>
      <c r="B68" s="47" t="s">
        <v>391</v>
      </c>
      <c r="C68" s="47" t="s">
        <v>467</v>
      </c>
      <c r="D68" s="48">
        <v>47343560.009999998</v>
      </c>
      <c r="E68" s="48">
        <v>224441679.19</v>
      </c>
      <c r="F68" s="48">
        <v>177098119.18000001</v>
      </c>
      <c r="G68" s="48">
        <v>47343560.009999998</v>
      </c>
    </row>
    <row r="69" spans="1:20" ht="150" customHeight="1" x14ac:dyDescent="0.9">
      <c r="A69" s="46">
        <v>67</v>
      </c>
      <c r="B69" s="47" t="s">
        <v>391</v>
      </c>
      <c r="C69" s="47" t="s">
        <v>468</v>
      </c>
      <c r="D69" s="48">
        <v>641509.54</v>
      </c>
      <c r="E69" s="48">
        <v>7776446.7400000002</v>
      </c>
      <c r="F69" s="48">
        <v>7134937.2000000002</v>
      </c>
      <c r="G69" s="48">
        <v>0</v>
      </c>
      <c r="T69" s="89">
        <f>SUBTOTAL(9,F63:F88)</f>
        <v>499386301.39000005</v>
      </c>
    </row>
    <row r="70" spans="1:20" ht="150" customHeight="1" x14ac:dyDescent="0.55000000000000004">
      <c r="A70" s="46">
        <v>68</v>
      </c>
      <c r="B70" s="47" t="s">
        <v>391</v>
      </c>
      <c r="C70" s="47" t="s">
        <v>469</v>
      </c>
      <c r="D70" s="48">
        <v>14296890</v>
      </c>
      <c r="E70" s="48">
        <v>14296890</v>
      </c>
      <c r="F70" s="48"/>
      <c r="G70" s="48">
        <v>7466326.4500000002</v>
      </c>
    </row>
    <row r="71" spans="1:20" ht="150" customHeight="1" x14ac:dyDescent="0.55000000000000004">
      <c r="A71" s="46">
        <v>69</v>
      </c>
      <c r="B71" s="47" t="s">
        <v>391</v>
      </c>
      <c r="C71" s="47" t="s">
        <v>470</v>
      </c>
      <c r="D71" s="48">
        <v>139135415.06</v>
      </c>
      <c r="E71" s="48">
        <v>139135415.06</v>
      </c>
      <c r="F71" s="48"/>
      <c r="G71" s="48">
        <v>110952961.11</v>
      </c>
    </row>
    <row r="72" spans="1:20" ht="150" customHeight="1" x14ac:dyDescent="0.55000000000000004">
      <c r="A72" s="46">
        <v>70</v>
      </c>
      <c r="B72" s="47" t="s">
        <v>391</v>
      </c>
      <c r="C72" s="47" t="s">
        <v>471</v>
      </c>
      <c r="D72" s="48">
        <v>5427203.7400000002</v>
      </c>
      <c r="E72" s="48">
        <v>7579140</v>
      </c>
      <c r="F72" s="48">
        <v>2151936</v>
      </c>
      <c r="G72" s="48">
        <v>0</v>
      </c>
    </row>
    <row r="73" spans="1:20" ht="150" customHeight="1" x14ac:dyDescent="0.55000000000000004">
      <c r="A73" s="46">
        <v>71</v>
      </c>
      <c r="B73" s="47" t="s">
        <v>391</v>
      </c>
      <c r="C73" s="47" t="s">
        <v>472</v>
      </c>
      <c r="D73" s="48">
        <v>7454041.4400000004</v>
      </c>
      <c r="E73" s="48">
        <v>27064327.48</v>
      </c>
      <c r="F73" s="48">
        <v>19610286</v>
      </c>
      <c r="G73" s="48">
        <v>7420315.9400000004</v>
      </c>
    </row>
    <row r="74" spans="1:20" ht="150" customHeight="1" x14ac:dyDescent="0.55000000000000004">
      <c r="A74" s="46">
        <v>72</v>
      </c>
      <c r="B74" s="47" t="s">
        <v>391</v>
      </c>
      <c r="C74" s="47" t="s">
        <v>473</v>
      </c>
      <c r="D74" s="48">
        <v>26513978.399999999</v>
      </c>
      <c r="E74" s="48">
        <v>26513978.399999999</v>
      </c>
      <c r="F74" s="48"/>
      <c r="G74" s="48">
        <v>26421972.670000002</v>
      </c>
    </row>
    <row r="75" spans="1:20" ht="150" customHeight="1" x14ac:dyDescent="0.55000000000000004">
      <c r="A75" s="46">
        <v>73</v>
      </c>
      <c r="B75" s="47" t="s">
        <v>391</v>
      </c>
      <c r="C75" s="47" t="s">
        <v>474</v>
      </c>
      <c r="D75" s="48">
        <v>180349396.41999999</v>
      </c>
      <c r="E75" s="48">
        <v>180349396.41999999</v>
      </c>
      <c r="F75" s="48"/>
      <c r="G75" s="48">
        <v>44087162.170000002</v>
      </c>
    </row>
    <row r="76" spans="1:20" ht="150" customHeight="1" x14ac:dyDescent="0.55000000000000004">
      <c r="A76" s="46">
        <v>74</v>
      </c>
      <c r="B76" s="47" t="s">
        <v>391</v>
      </c>
      <c r="C76" s="47" t="s">
        <v>475</v>
      </c>
      <c r="D76" s="48">
        <v>111979177.02</v>
      </c>
      <c r="E76" s="48">
        <v>111979177.02</v>
      </c>
      <c r="F76" s="48"/>
      <c r="G76" s="48">
        <v>1490242.27</v>
      </c>
    </row>
    <row r="77" spans="1:20" ht="150" customHeight="1" x14ac:dyDescent="0.55000000000000004">
      <c r="A77" s="46">
        <v>75</v>
      </c>
      <c r="B77" s="47" t="s">
        <v>391</v>
      </c>
      <c r="C77" s="47" t="s">
        <v>476</v>
      </c>
      <c r="D77" s="48">
        <v>16844786.829999998</v>
      </c>
      <c r="E77" s="48">
        <v>16844786.829999998</v>
      </c>
      <c r="F77" s="48"/>
      <c r="G77" s="48">
        <v>5724127.8399999999</v>
      </c>
    </row>
    <row r="78" spans="1:20" ht="150" customHeight="1" x14ac:dyDescent="0.55000000000000004">
      <c r="A78" s="46">
        <v>76</v>
      </c>
      <c r="B78" s="47" t="s">
        <v>391</v>
      </c>
      <c r="C78" s="47" t="s">
        <v>477</v>
      </c>
      <c r="D78" s="48">
        <v>154384873.06999999</v>
      </c>
      <c r="E78" s="48">
        <v>154384873.06999999</v>
      </c>
      <c r="F78" s="48"/>
      <c r="G78" s="48">
        <v>126479912.56</v>
      </c>
    </row>
    <row r="79" spans="1:20" ht="150" customHeight="1" x14ac:dyDescent="0.55000000000000004">
      <c r="A79" s="46">
        <v>77</v>
      </c>
      <c r="B79" s="47" t="s">
        <v>391</v>
      </c>
      <c r="C79" s="47" t="s">
        <v>478</v>
      </c>
      <c r="D79" s="48">
        <v>182472304.66999999</v>
      </c>
      <c r="E79" s="48">
        <v>182472304.66999999</v>
      </c>
      <c r="F79" s="48"/>
      <c r="G79" s="48">
        <v>152789891.44999999</v>
      </c>
    </row>
    <row r="80" spans="1:20" ht="150" customHeight="1" x14ac:dyDescent="0.55000000000000004">
      <c r="A80" s="46">
        <v>78</v>
      </c>
      <c r="B80" s="47" t="s">
        <v>391</v>
      </c>
      <c r="C80" s="47" t="s">
        <v>479</v>
      </c>
      <c r="D80" s="48">
        <v>92494765.75</v>
      </c>
      <c r="E80" s="48">
        <v>92494765.75</v>
      </c>
      <c r="F80" s="48"/>
      <c r="G80" s="48">
        <v>8153777.1699999999</v>
      </c>
    </row>
    <row r="81" spans="1:20" ht="150" customHeight="1" x14ac:dyDescent="0.55000000000000004">
      <c r="A81" s="46">
        <v>79</v>
      </c>
      <c r="B81" s="47" t="s">
        <v>391</v>
      </c>
      <c r="C81" s="47" t="s">
        <v>480</v>
      </c>
      <c r="D81" s="48">
        <v>83146149.599999994</v>
      </c>
      <c r="E81" s="48">
        <v>244115126.5</v>
      </c>
      <c r="F81" s="48">
        <v>160968977</v>
      </c>
      <c r="G81" s="48">
        <v>52165611.759999998</v>
      </c>
    </row>
    <row r="82" spans="1:20" ht="150" customHeight="1" x14ac:dyDescent="0.55000000000000004">
      <c r="A82" s="46">
        <v>80</v>
      </c>
      <c r="B82" s="47" t="s">
        <v>391</v>
      </c>
      <c r="C82" s="47" t="s">
        <v>481</v>
      </c>
      <c r="D82" s="48">
        <v>44024343.880000003</v>
      </c>
      <c r="E82" s="48">
        <v>44024343.880000003</v>
      </c>
      <c r="F82" s="48"/>
      <c r="G82" s="48">
        <v>26830768.25</v>
      </c>
    </row>
    <row r="83" spans="1:20" ht="150" customHeight="1" x14ac:dyDescent="0.55000000000000004">
      <c r="A83" s="46">
        <v>81</v>
      </c>
      <c r="B83" s="47" t="s">
        <v>391</v>
      </c>
      <c r="C83" s="47" t="s">
        <v>482</v>
      </c>
      <c r="D83" s="48">
        <v>152313320.33000001</v>
      </c>
      <c r="E83" s="48">
        <v>175062276.56</v>
      </c>
      <c r="F83" s="48">
        <v>22748956.239999998</v>
      </c>
      <c r="G83" s="48">
        <v>56220336.939999998</v>
      </c>
    </row>
    <row r="84" spans="1:20" ht="150" customHeight="1" x14ac:dyDescent="0.55000000000000004">
      <c r="A84" s="46">
        <v>82</v>
      </c>
      <c r="B84" s="47" t="s">
        <v>391</v>
      </c>
      <c r="C84" s="47" t="s">
        <v>483</v>
      </c>
      <c r="D84" s="48">
        <v>6053875.0199999996</v>
      </c>
      <c r="E84" s="48">
        <v>21128140.809999999</v>
      </c>
      <c r="F84" s="48">
        <v>15074266</v>
      </c>
      <c r="G84" s="48">
        <v>6053875.0199999996</v>
      </c>
    </row>
    <row r="85" spans="1:20" ht="150" customHeight="1" x14ac:dyDescent="0.55000000000000004">
      <c r="A85" s="46">
        <v>83</v>
      </c>
      <c r="B85" s="47" t="s">
        <v>391</v>
      </c>
      <c r="C85" s="47" t="s">
        <v>484</v>
      </c>
      <c r="D85" s="48">
        <v>44973323.799999997</v>
      </c>
      <c r="E85" s="48">
        <v>79457713.159999996</v>
      </c>
      <c r="F85" s="48">
        <v>34484389.359999999</v>
      </c>
      <c r="G85" s="48">
        <v>44689596.369999997</v>
      </c>
    </row>
    <row r="86" spans="1:20" ht="150" customHeight="1" x14ac:dyDescent="0.55000000000000004">
      <c r="A86" s="46">
        <v>84</v>
      </c>
      <c r="B86" s="47" t="s">
        <v>391</v>
      </c>
      <c r="C86" s="47" t="s">
        <v>485</v>
      </c>
      <c r="D86" s="48">
        <v>13299575.23</v>
      </c>
      <c r="E86" s="48">
        <v>57460721.079999998</v>
      </c>
      <c r="F86" s="48">
        <v>44161145.850000001</v>
      </c>
      <c r="G86" s="48">
        <v>13211443.109999999</v>
      </c>
    </row>
    <row r="87" spans="1:20" ht="150" customHeight="1" x14ac:dyDescent="0.55000000000000004">
      <c r="A87" s="46">
        <v>85</v>
      </c>
      <c r="B87" s="47" t="s">
        <v>391</v>
      </c>
      <c r="C87" s="47" t="s">
        <v>486</v>
      </c>
      <c r="D87" s="48">
        <v>16762902</v>
      </c>
      <c r="E87" s="48">
        <v>16762902</v>
      </c>
      <c r="F87" s="48"/>
      <c r="G87" s="48">
        <v>16762902</v>
      </c>
    </row>
    <row r="88" spans="1:20" ht="150" customHeight="1" x14ac:dyDescent="0.55000000000000004">
      <c r="A88" s="46">
        <v>86</v>
      </c>
      <c r="B88" s="47" t="s">
        <v>391</v>
      </c>
      <c r="C88" s="47" t="s">
        <v>487</v>
      </c>
      <c r="D88" s="48">
        <v>25801568.32</v>
      </c>
      <c r="E88" s="48">
        <v>25801568.32</v>
      </c>
      <c r="F88" s="48"/>
      <c r="G88" s="48">
        <v>11489604.550000001</v>
      </c>
    </row>
    <row r="89" spans="1:20" ht="150" customHeight="1" x14ac:dyDescent="0.55000000000000004">
      <c r="A89" s="46">
        <v>87</v>
      </c>
      <c r="B89" s="47" t="s">
        <v>393</v>
      </c>
      <c r="C89" s="47" t="s">
        <v>488</v>
      </c>
      <c r="D89" s="48">
        <v>2050800</v>
      </c>
      <c r="E89" s="48">
        <v>2050800</v>
      </c>
      <c r="F89" s="48"/>
      <c r="G89" s="48">
        <v>408050.41</v>
      </c>
    </row>
    <row r="90" spans="1:20" ht="150" customHeight="1" x14ac:dyDescent="0.55000000000000004">
      <c r="A90" s="46">
        <v>88</v>
      </c>
      <c r="B90" s="47" t="s">
        <v>393</v>
      </c>
      <c r="C90" s="47" t="s">
        <v>489</v>
      </c>
      <c r="D90" s="48">
        <v>15000060</v>
      </c>
      <c r="E90" s="48">
        <v>15000060</v>
      </c>
      <c r="F90" s="48">
        <v>0</v>
      </c>
      <c r="G90" s="48">
        <v>8020873.7999999998</v>
      </c>
    </row>
    <row r="91" spans="1:20" ht="150" customHeight="1" x14ac:dyDescent="0.55000000000000004">
      <c r="A91" s="46">
        <v>89</v>
      </c>
      <c r="B91" s="47" t="s">
        <v>394</v>
      </c>
      <c r="C91" s="47" t="s">
        <v>490</v>
      </c>
      <c r="D91" s="48">
        <v>11868000</v>
      </c>
      <c r="E91" s="48">
        <v>11868000</v>
      </c>
      <c r="F91" s="48">
        <v>0</v>
      </c>
      <c r="G91" s="48">
        <v>7101197.4500000002</v>
      </c>
    </row>
    <row r="92" spans="1:20" ht="150" customHeight="1" x14ac:dyDescent="0.55000000000000004">
      <c r="A92" s="46">
        <v>90</v>
      </c>
      <c r="B92" s="47" t="s">
        <v>395</v>
      </c>
      <c r="C92" s="47" t="s">
        <v>491</v>
      </c>
      <c r="D92" s="48">
        <v>27238001.699999999</v>
      </c>
      <c r="E92" s="48">
        <v>53313000</v>
      </c>
      <c r="F92" s="48">
        <v>26074998.300000001</v>
      </c>
      <c r="G92" s="48">
        <v>6603316.7199999997</v>
      </c>
    </row>
    <row r="93" spans="1:20" ht="150" customHeight="1" x14ac:dyDescent="0.55000000000000004">
      <c r="A93" s="46">
        <v>91</v>
      </c>
      <c r="B93" s="47" t="s">
        <v>395</v>
      </c>
      <c r="C93" s="47" t="s">
        <v>492</v>
      </c>
      <c r="D93" s="48">
        <v>4226249.67</v>
      </c>
      <c r="E93" s="48">
        <v>4226249.67</v>
      </c>
      <c r="F93" s="48"/>
      <c r="G93" s="48">
        <v>4204197.6399999997</v>
      </c>
    </row>
    <row r="94" spans="1:20" ht="150" customHeight="1" x14ac:dyDescent="0.9">
      <c r="A94" s="46">
        <v>92</v>
      </c>
      <c r="B94" s="47" t="s">
        <v>395</v>
      </c>
      <c r="C94" s="47" t="s">
        <v>493</v>
      </c>
      <c r="D94" s="48">
        <v>3861000</v>
      </c>
      <c r="E94" s="48">
        <v>3861000</v>
      </c>
      <c r="F94" s="48">
        <v>0</v>
      </c>
      <c r="G94" s="48">
        <v>3861000</v>
      </c>
      <c r="T94" s="89">
        <f>SUBTOTAL(9,F92:F97)</f>
        <v>39718580.299999997</v>
      </c>
    </row>
    <row r="95" spans="1:20" ht="150" customHeight="1" x14ac:dyDescent="0.55000000000000004">
      <c r="A95" s="46">
        <v>93</v>
      </c>
      <c r="B95" s="47" t="s">
        <v>395</v>
      </c>
      <c r="C95" s="47" t="s">
        <v>494</v>
      </c>
      <c r="D95" s="48">
        <v>12861000</v>
      </c>
      <c r="E95" s="48">
        <v>12861000</v>
      </c>
      <c r="F95" s="48"/>
      <c r="G95" s="48">
        <v>7875915.4400000004</v>
      </c>
    </row>
    <row r="96" spans="1:20" ht="150" customHeight="1" x14ac:dyDescent="0.55000000000000004">
      <c r="A96" s="46">
        <v>94</v>
      </c>
      <c r="B96" s="47" t="s">
        <v>395</v>
      </c>
      <c r="C96" s="47" t="s">
        <v>495</v>
      </c>
      <c r="D96" s="48">
        <v>3910969.94</v>
      </c>
      <c r="E96" s="48">
        <v>7469416.9400000004</v>
      </c>
      <c r="F96" s="48">
        <v>3558447</v>
      </c>
      <c r="G96" s="48">
        <v>3910969.94</v>
      </c>
    </row>
    <row r="97" spans="1:20" ht="150" customHeight="1" x14ac:dyDescent="0.55000000000000004">
      <c r="A97" s="46">
        <v>95</v>
      </c>
      <c r="B97" s="47" t="s">
        <v>395</v>
      </c>
      <c r="C97" s="47" t="s">
        <v>496</v>
      </c>
      <c r="D97" s="48">
        <v>5914862.3899999997</v>
      </c>
      <c r="E97" s="48">
        <v>16000000</v>
      </c>
      <c r="F97" s="48">
        <v>10085135</v>
      </c>
      <c r="G97" s="48">
        <v>0</v>
      </c>
    </row>
    <row r="98" spans="1:20" ht="150" customHeight="1" x14ac:dyDescent="0.55000000000000004">
      <c r="A98" s="46">
        <v>96</v>
      </c>
      <c r="B98" s="47" t="s">
        <v>396</v>
      </c>
      <c r="C98" s="47" t="s">
        <v>497</v>
      </c>
      <c r="D98" s="48">
        <v>24150000</v>
      </c>
      <c r="E98" s="48">
        <v>24150000</v>
      </c>
      <c r="F98" s="48"/>
      <c r="G98" s="48">
        <v>19452873.309999999</v>
      </c>
    </row>
    <row r="99" spans="1:20" ht="150" customHeight="1" x14ac:dyDescent="0.55000000000000004">
      <c r="A99" s="46">
        <v>97</v>
      </c>
      <c r="B99" s="47" t="s">
        <v>396</v>
      </c>
      <c r="C99" s="47" t="s">
        <v>498</v>
      </c>
      <c r="D99" s="48">
        <v>11424000</v>
      </c>
      <c r="E99" s="48">
        <v>11424000</v>
      </c>
      <c r="F99" s="48"/>
      <c r="G99" s="48">
        <v>11424000</v>
      </c>
    </row>
    <row r="100" spans="1:20" ht="150" customHeight="1" x14ac:dyDescent="0.55000000000000004">
      <c r="A100" s="46">
        <v>98</v>
      </c>
      <c r="B100" s="47" t="s">
        <v>396</v>
      </c>
      <c r="C100" s="47" t="s">
        <v>499</v>
      </c>
      <c r="D100" s="48">
        <v>7759000</v>
      </c>
      <c r="E100" s="48">
        <v>7759000</v>
      </c>
      <c r="F100" s="48"/>
      <c r="G100" s="48">
        <v>5043464.83</v>
      </c>
    </row>
    <row r="101" spans="1:20" ht="150" customHeight="1" x14ac:dyDescent="0.9">
      <c r="A101" s="46">
        <v>99</v>
      </c>
      <c r="B101" s="47" t="s">
        <v>396</v>
      </c>
      <c r="C101" s="47" t="s">
        <v>500</v>
      </c>
      <c r="D101" s="48">
        <v>101723858.52</v>
      </c>
      <c r="E101" s="48">
        <v>101723858.52</v>
      </c>
      <c r="F101" s="48"/>
      <c r="G101" s="48">
        <v>101723858.52</v>
      </c>
      <c r="T101" s="89">
        <f>SUBTOTAL(9,F98:F105)</f>
        <v>0</v>
      </c>
    </row>
    <row r="102" spans="1:20" ht="150" customHeight="1" x14ac:dyDescent="0.55000000000000004">
      <c r="A102" s="46">
        <v>100</v>
      </c>
      <c r="B102" s="47" t="s">
        <v>396</v>
      </c>
      <c r="C102" s="47" t="s">
        <v>501</v>
      </c>
      <c r="D102" s="48">
        <v>19081950</v>
      </c>
      <c r="E102" s="48">
        <v>19081950</v>
      </c>
      <c r="F102" s="48"/>
      <c r="G102" s="48">
        <v>19081950</v>
      </c>
    </row>
    <row r="103" spans="1:20" ht="150" customHeight="1" x14ac:dyDescent="0.55000000000000004">
      <c r="A103" s="46">
        <v>101</v>
      </c>
      <c r="B103" s="47" t="s">
        <v>396</v>
      </c>
      <c r="C103" s="47" t="s">
        <v>502</v>
      </c>
      <c r="D103" s="48">
        <v>5080778.24</v>
      </c>
      <c r="E103" s="48">
        <v>5080778.24</v>
      </c>
      <c r="F103" s="48"/>
      <c r="G103" s="48">
        <v>5080778.24</v>
      </c>
    </row>
    <row r="104" spans="1:20" ht="150" customHeight="1" x14ac:dyDescent="0.55000000000000004">
      <c r="A104" s="46">
        <v>102</v>
      </c>
      <c r="B104" s="47" t="s">
        <v>396</v>
      </c>
      <c r="C104" s="47" t="s">
        <v>503</v>
      </c>
      <c r="D104" s="48">
        <v>60641000</v>
      </c>
      <c r="E104" s="48">
        <v>60641000</v>
      </c>
      <c r="F104" s="48"/>
      <c r="G104" s="48">
        <v>60641000</v>
      </c>
    </row>
    <row r="105" spans="1:20" ht="150" customHeight="1" x14ac:dyDescent="0.55000000000000004">
      <c r="A105" s="46">
        <v>103</v>
      </c>
      <c r="B105" s="47" t="s">
        <v>396</v>
      </c>
      <c r="C105" s="47" t="s">
        <v>504</v>
      </c>
      <c r="D105" s="48">
        <v>9238770</v>
      </c>
      <c r="E105" s="48">
        <v>9238770</v>
      </c>
      <c r="F105" s="48"/>
      <c r="G105" s="48">
        <v>9238770</v>
      </c>
    </row>
    <row r="106" spans="1:20" ht="150" customHeight="1" x14ac:dyDescent="0.55000000000000004">
      <c r="A106" s="46">
        <v>104</v>
      </c>
      <c r="B106" s="47" t="s">
        <v>397</v>
      </c>
      <c r="C106" s="47" t="s">
        <v>505</v>
      </c>
      <c r="D106" s="48">
        <v>7328514.4800000004</v>
      </c>
      <c r="E106" s="48">
        <v>19055820</v>
      </c>
      <c r="F106" s="48">
        <v>11727305.52</v>
      </c>
      <c r="G106" s="48">
        <v>2610383.83</v>
      </c>
    </row>
    <row r="107" spans="1:20" ht="150" customHeight="1" x14ac:dyDescent="0.55000000000000004">
      <c r="A107" s="46">
        <v>105</v>
      </c>
      <c r="B107" s="47" t="s">
        <v>398</v>
      </c>
      <c r="C107" s="47" t="s">
        <v>506</v>
      </c>
      <c r="D107" s="48">
        <v>1887792</v>
      </c>
      <c r="E107" s="48">
        <v>3406182</v>
      </c>
      <c r="F107" s="48">
        <v>1518390</v>
      </c>
      <c r="G107" s="48">
        <v>1887792</v>
      </c>
    </row>
    <row r="108" spans="1:20" ht="150" customHeight="1" x14ac:dyDescent="0.55000000000000004">
      <c r="A108" s="46">
        <v>106</v>
      </c>
      <c r="B108" s="47" t="s">
        <v>398</v>
      </c>
      <c r="C108" s="47" t="s">
        <v>507</v>
      </c>
      <c r="D108" s="48">
        <v>50046000</v>
      </c>
      <c r="E108" s="48">
        <v>50046000</v>
      </c>
      <c r="F108" s="48"/>
      <c r="G108" s="48">
        <v>3865129.56</v>
      </c>
    </row>
    <row r="109" spans="1:20" ht="150" customHeight="1" x14ac:dyDescent="0.55000000000000004">
      <c r="A109" s="46">
        <v>107</v>
      </c>
      <c r="B109" s="47" t="s">
        <v>398</v>
      </c>
      <c r="C109" s="47" t="s">
        <v>508</v>
      </c>
      <c r="D109" s="48">
        <v>1251499.18</v>
      </c>
      <c r="E109" s="48">
        <v>6597675.9000000004</v>
      </c>
      <c r="F109" s="48">
        <v>5346176.72</v>
      </c>
      <c r="G109" s="48">
        <v>648183.94999999995</v>
      </c>
    </row>
    <row r="110" spans="1:20" ht="150" customHeight="1" x14ac:dyDescent="0.55000000000000004">
      <c r="A110" s="46">
        <v>108</v>
      </c>
      <c r="B110" s="47" t="s">
        <v>399</v>
      </c>
      <c r="C110" s="47" t="s">
        <v>509</v>
      </c>
      <c r="D110" s="48">
        <v>10348465.83</v>
      </c>
      <c r="E110" s="48">
        <v>10348465.83</v>
      </c>
      <c r="F110" s="48"/>
      <c r="G110" s="48">
        <v>10348465.83</v>
      </c>
    </row>
    <row r="111" spans="1:20" ht="150" customHeight="1" x14ac:dyDescent="0.55000000000000004">
      <c r="A111" s="46">
        <v>109</v>
      </c>
      <c r="B111" s="47" t="s">
        <v>399</v>
      </c>
      <c r="C111" s="47" t="s">
        <v>510</v>
      </c>
      <c r="D111" s="48">
        <v>355831.29</v>
      </c>
      <c r="E111" s="48">
        <v>2615167.54</v>
      </c>
      <c r="F111" s="48">
        <v>2259336</v>
      </c>
      <c r="G111" s="48">
        <v>213883.32</v>
      </c>
    </row>
    <row r="112" spans="1:20" ht="150" customHeight="1" x14ac:dyDescent="0.55000000000000004">
      <c r="A112" s="46">
        <v>110</v>
      </c>
      <c r="B112" s="47" t="s">
        <v>399</v>
      </c>
      <c r="C112" s="47" t="s">
        <v>511</v>
      </c>
      <c r="D112" s="48">
        <v>12040463.449999999</v>
      </c>
      <c r="E112" s="48">
        <v>23675321.079999998</v>
      </c>
      <c r="F112" s="48">
        <v>11634858</v>
      </c>
      <c r="G112" s="48">
        <v>3863068.66</v>
      </c>
    </row>
    <row r="113" spans="1:20" ht="150" customHeight="1" x14ac:dyDescent="0.9">
      <c r="A113" s="46">
        <v>111</v>
      </c>
      <c r="B113" s="65" t="s">
        <v>399</v>
      </c>
      <c r="C113" s="47" t="s">
        <v>512</v>
      </c>
      <c r="D113" s="48">
        <v>3235000</v>
      </c>
      <c r="E113" s="48">
        <v>3235000</v>
      </c>
      <c r="F113" s="48"/>
      <c r="G113" s="48">
        <v>3235000</v>
      </c>
      <c r="T113" s="89"/>
    </row>
    <row r="114" spans="1:20" ht="150" customHeight="1" x14ac:dyDescent="0.55000000000000004">
      <c r="A114" s="46">
        <v>112</v>
      </c>
      <c r="B114" s="47" t="s">
        <v>399</v>
      </c>
      <c r="C114" s="47" t="s">
        <v>513</v>
      </c>
      <c r="D114" s="48">
        <v>1641589.97</v>
      </c>
      <c r="E114" s="48">
        <v>1641589.97</v>
      </c>
      <c r="F114" s="48"/>
      <c r="G114" s="48">
        <v>919296.23</v>
      </c>
    </row>
    <row r="115" spans="1:20" ht="150" customHeight="1" x14ac:dyDescent="0.55000000000000004">
      <c r="A115" s="46">
        <v>113</v>
      </c>
      <c r="B115" s="47" t="s">
        <v>399</v>
      </c>
      <c r="C115" s="47" t="s">
        <v>514</v>
      </c>
      <c r="D115" s="48">
        <v>4375970.43</v>
      </c>
      <c r="E115" s="48">
        <v>8380242</v>
      </c>
      <c r="F115" s="48">
        <v>4004272</v>
      </c>
      <c r="G115" s="48">
        <v>4375970.43</v>
      </c>
    </row>
    <row r="116" spans="1:20" ht="150" customHeight="1" x14ac:dyDescent="0.55000000000000004">
      <c r="A116" s="46">
        <v>114</v>
      </c>
      <c r="B116" s="47" t="s">
        <v>399</v>
      </c>
      <c r="C116" s="47" t="s">
        <v>515</v>
      </c>
      <c r="D116" s="48">
        <v>22804935.27</v>
      </c>
      <c r="E116" s="48">
        <v>22804935.27</v>
      </c>
      <c r="F116" s="48"/>
      <c r="G116" s="48">
        <v>22804935.27</v>
      </c>
    </row>
    <row r="117" spans="1:20" ht="150" customHeight="1" x14ac:dyDescent="0.55000000000000004">
      <c r="A117" s="46">
        <v>115</v>
      </c>
      <c r="B117" s="47" t="s">
        <v>399</v>
      </c>
      <c r="C117" s="47" t="s">
        <v>516</v>
      </c>
      <c r="D117" s="48">
        <v>10244194.42</v>
      </c>
      <c r="E117" s="48">
        <v>10244194.42</v>
      </c>
      <c r="F117" s="48"/>
      <c r="G117" s="48">
        <v>10244194.42</v>
      </c>
    </row>
    <row r="118" spans="1:20" ht="150" customHeight="1" x14ac:dyDescent="0.55000000000000004">
      <c r="A118" s="46">
        <v>116</v>
      </c>
      <c r="B118" s="47" t="s">
        <v>399</v>
      </c>
      <c r="C118" s="47" t="s">
        <v>517</v>
      </c>
      <c r="D118" s="48">
        <v>2336400</v>
      </c>
      <c r="E118" s="48">
        <v>2336400</v>
      </c>
      <c r="F118" s="48"/>
      <c r="G118" s="48">
        <v>2336400</v>
      </c>
    </row>
    <row r="119" spans="1:20" ht="150" customHeight="1" x14ac:dyDescent="0.55000000000000004">
      <c r="A119" s="46">
        <v>117</v>
      </c>
      <c r="B119" s="47" t="s">
        <v>400</v>
      </c>
      <c r="C119" s="47" t="s">
        <v>518</v>
      </c>
      <c r="D119" s="48">
        <v>2640000</v>
      </c>
      <c r="E119" s="48">
        <v>2640000</v>
      </c>
      <c r="F119" s="48"/>
      <c r="G119" s="48">
        <v>2640000</v>
      </c>
    </row>
    <row r="120" spans="1:20" ht="150" customHeight="1" x14ac:dyDescent="0.55000000000000004">
      <c r="A120" s="46">
        <v>118</v>
      </c>
      <c r="B120" s="47" t="s">
        <v>400</v>
      </c>
      <c r="C120" s="47" t="s">
        <v>519</v>
      </c>
      <c r="D120" s="48">
        <v>9548400</v>
      </c>
      <c r="E120" s="48">
        <v>9548400</v>
      </c>
      <c r="F120" s="48"/>
      <c r="G120" s="48">
        <v>8114442.96</v>
      </c>
    </row>
    <row r="121" spans="1:20" ht="150" customHeight="1" x14ac:dyDescent="0.55000000000000004">
      <c r="A121" s="46">
        <v>119</v>
      </c>
      <c r="B121" s="47" t="s">
        <v>400</v>
      </c>
      <c r="C121" s="47" t="s">
        <v>520</v>
      </c>
      <c r="D121" s="48">
        <v>1696800</v>
      </c>
      <c r="E121" s="48">
        <v>1696800</v>
      </c>
      <c r="F121" s="48"/>
      <c r="G121" s="48">
        <v>1696800</v>
      </c>
    </row>
    <row r="122" spans="1:20" ht="150" customHeight="1" x14ac:dyDescent="0.55000000000000004">
      <c r="A122" s="46">
        <v>120</v>
      </c>
      <c r="B122" s="47" t="s">
        <v>400</v>
      </c>
      <c r="C122" s="47" t="s">
        <v>521</v>
      </c>
      <c r="D122" s="48">
        <v>2000400</v>
      </c>
      <c r="E122" s="48">
        <v>2000400</v>
      </c>
      <c r="F122" s="48"/>
      <c r="G122" s="48">
        <v>2000400</v>
      </c>
    </row>
    <row r="123" spans="1:20" ht="150" customHeight="1" x14ac:dyDescent="0.55000000000000004">
      <c r="A123" s="46">
        <v>121</v>
      </c>
      <c r="B123" s="47" t="s">
        <v>400</v>
      </c>
      <c r="C123" s="47" t="s">
        <v>522</v>
      </c>
      <c r="D123" s="48">
        <v>2089786.35</v>
      </c>
      <c r="E123" s="48">
        <v>6238800</v>
      </c>
      <c r="F123" s="48">
        <v>4149014</v>
      </c>
      <c r="G123" s="48">
        <v>2089786.35</v>
      </c>
    </row>
    <row r="124" spans="1:20" ht="150" customHeight="1" x14ac:dyDescent="0.9">
      <c r="A124" s="46">
        <v>122</v>
      </c>
      <c r="B124" s="47" t="s">
        <v>400</v>
      </c>
      <c r="C124" s="47" t="s">
        <v>523</v>
      </c>
      <c r="D124" s="48">
        <v>1980120</v>
      </c>
      <c r="E124" s="48">
        <v>4129320</v>
      </c>
      <c r="F124" s="48">
        <v>2149200</v>
      </c>
      <c r="G124" s="48">
        <v>1980120</v>
      </c>
      <c r="T124" s="89"/>
    </row>
    <row r="125" spans="1:20" ht="150" customHeight="1" x14ac:dyDescent="0.55000000000000004">
      <c r="A125" s="46">
        <v>123</v>
      </c>
      <c r="B125" s="47" t="s">
        <v>400</v>
      </c>
      <c r="C125" s="47" t="s">
        <v>524</v>
      </c>
      <c r="D125" s="48">
        <v>8789916</v>
      </c>
      <c r="E125" s="48">
        <v>8789916</v>
      </c>
      <c r="F125" s="48"/>
      <c r="G125" s="48">
        <v>8789916</v>
      </c>
    </row>
    <row r="126" spans="1:20" ht="150" customHeight="1" x14ac:dyDescent="0.55000000000000004">
      <c r="A126" s="46">
        <v>124</v>
      </c>
      <c r="B126" s="47" t="s">
        <v>400</v>
      </c>
      <c r="C126" s="47" t="s">
        <v>525</v>
      </c>
      <c r="D126" s="48">
        <v>2388596.0499999998</v>
      </c>
      <c r="E126" s="48">
        <v>8010000</v>
      </c>
      <c r="F126" s="48">
        <v>5621404</v>
      </c>
      <c r="G126" s="48">
        <v>2388596.0499999998</v>
      </c>
    </row>
    <row r="127" spans="1:20" ht="150" customHeight="1" x14ac:dyDescent="0.55000000000000004">
      <c r="A127" s="46">
        <v>125</v>
      </c>
      <c r="B127" s="47" t="s">
        <v>400</v>
      </c>
      <c r="C127" s="47" t="s">
        <v>526</v>
      </c>
      <c r="D127" s="48">
        <v>25032000</v>
      </c>
      <c r="E127" s="48">
        <v>35760000</v>
      </c>
      <c r="F127" s="48">
        <v>3074289.38</v>
      </c>
      <c r="G127" s="48">
        <v>10690696.880000001</v>
      </c>
    </row>
    <row r="128" spans="1:20" ht="150" customHeight="1" x14ac:dyDescent="0.55000000000000004">
      <c r="A128" s="46">
        <v>126</v>
      </c>
      <c r="B128" s="47" t="s">
        <v>400</v>
      </c>
      <c r="C128" s="47" t="s">
        <v>527</v>
      </c>
      <c r="D128" s="48">
        <v>30618000</v>
      </c>
      <c r="E128" s="48">
        <v>43740000</v>
      </c>
      <c r="F128" s="48"/>
      <c r="G128" s="48">
        <v>9240521.1799999997</v>
      </c>
    </row>
    <row r="129" spans="1:20" ht="150" customHeight="1" x14ac:dyDescent="0.55000000000000004">
      <c r="A129" s="46">
        <v>127</v>
      </c>
      <c r="B129" s="47" t="s">
        <v>400</v>
      </c>
      <c r="C129" s="47" t="s">
        <v>528</v>
      </c>
      <c r="D129" s="48">
        <v>3582000</v>
      </c>
      <c r="E129" s="48">
        <v>3582000</v>
      </c>
      <c r="F129" s="48"/>
      <c r="G129" s="48">
        <v>3582000</v>
      </c>
    </row>
    <row r="130" spans="1:20" ht="150" customHeight="1" x14ac:dyDescent="0.55000000000000004">
      <c r="A130" s="46">
        <v>128</v>
      </c>
      <c r="B130" s="47" t="s">
        <v>400</v>
      </c>
      <c r="C130" s="47" t="s">
        <v>529</v>
      </c>
      <c r="D130" s="48">
        <v>1795999.2</v>
      </c>
      <c r="E130" s="48">
        <v>1795999.2</v>
      </c>
      <c r="F130" s="48"/>
      <c r="G130" s="48">
        <v>1795999.2</v>
      </c>
    </row>
    <row r="131" spans="1:20" ht="150" customHeight="1" x14ac:dyDescent="0.55000000000000004">
      <c r="A131" s="46">
        <v>129</v>
      </c>
      <c r="B131" s="47" t="s">
        <v>401</v>
      </c>
      <c r="C131" s="47" t="s">
        <v>530</v>
      </c>
      <c r="D131" s="48">
        <v>67153800</v>
      </c>
      <c r="E131" s="48">
        <v>68261276.019999996</v>
      </c>
      <c r="F131" s="48">
        <v>1107476</v>
      </c>
      <c r="G131" s="48">
        <v>47147113.890000001</v>
      </c>
    </row>
    <row r="132" spans="1:20" ht="150" customHeight="1" x14ac:dyDescent="0.55000000000000004">
      <c r="A132" s="46">
        <v>130</v>
      </c>
      <c r="B132" s="47" t="s">
        <v>401</v>
      </c>
      <c r="C132" s="47" t="s">
        <v>531</v>
      </c>
      <c r="D132" s="48">
        <v>1650000</v>
      </c>
      <c r="E132" s="48">
        <v>1650000</v>
      </c>
      <c r="F132" s="48"/>
      <c r="G132" s="48">
        <v>1650000</v>
      </c>
    </row>
    <row r="133" spans="1:20" ht="150" customHeight="1" x14ac:dyDescent="0.55000000000000004">
      <c r="A133" s="46">
        <v>131</v>
      </c>
      <c r="B133" s="47" t="s">
        <v>401</v>
      </c>
      <c r="C133" s="47" t="s">
        <v>532</v>
      </c>
      <c r="D133" s="48">
        <v>67845384</v>
      </c>
      <c r="E133" s="48">
        <v>68900200</v>
      </c>
      <c r="F133" s="48">
        <v>1054817</v>
      </c>
      <c r="G133" s="48">
        <v>54147885</v>
      </c>
    </row>
    <row r="134" spans="1:20" ht="150" customHeight="1" x14ac:dyDescent="0.9">
      <c r="A134" s="46">
        <v>132</v>
      </c>
      <c r="B134" s="47" t="s">
        <v>401</v>
      </c>
      <c r="C134" s="47" t="s">
        <v>533</v>
      </c>
      <c r="D134" s="48">
        <v>65890000</v>
      </c>
      <c r="E134" s="48">
        <v>65890000</v>
      </c>
      <c r="F134" s="48"/>
      <c r="G134" s="48">
        <v>30701235</v>
      </c>
      <c r="T134" s="89"/>
    </row>
    <row r="135" spans="1:20" ht="33.75" x14ac:dyDescent="0.5">
      <c r="D135" s="52"/>
      <c r="E135" s="52"/>
      <c r="F135" s="52"/>
      <c r="G135" s="52"/>
    </row>
    <row r="136" spans="1:20" ht="46.5" x14ac:dyDescent="0.7">
      <c r="D136" s="88">
        <f>SUM(D3:D134)</f>
        <v>3598115463.6999993</v>
      </c>
      <c r="E136" s="88">
        <f>SUM(E3:E134)</f>
        <v>4770327315.5</v>
      </c>
      <c r="F136" s="88">
        <f>SUM(F3:F134)</f>
        <v>1151436140.4300001</v>
      </c>
      <c r="G136" s="88">
        <f>SUM(G3:G134)</f>
        <v>2031445225.0400002</v>
      </c>
    </row>
    <row r="137" spans="1:20" ht="46.5" x14ac:dyDescent="0.7">
      <c r="D137" s="88"/>
      <c r="E137" s="88"/>
      <c r="F137" s="88"/>
      <c r="G137" s="88"/>
    </row>
    <row r="138" spans="1:20" ht="33.75" x14ac:dyDescent="0.5">
      <c r="D138" s="52"/>
      <c r="E138" s="52"/>
      <c r="F138" s="52"/>
      <c r="G138" s="52"/>
    </row>
    <row r="139" spans="1:20" ht="33.75" x14ac:dyDescent="0.5">
      <c r="D139" s="52"/>
      <c r="E139" s="52"/>
      <c r="F139" s="52"/>
      <c r="G139" s="52"/>
    </row>
    <row r="140" spans="1:20" ht="33.75" x14ac:dyDescent="0.5">
      <c r="D140" s="52"/>
      <c r="E140" s="52"/>
      <c r="F140" s="52"/>
      <c r="G140" s="52"/>
    </row>
    <row r="141" spans="1:20" ht="33.75" x14ac:dyDescent="0.5">
      <c r="D141" s="52"/>
      <c r="E141" s="52"/>
      <c r="F141" s="52"/>
      <c r="G141" s="52"/>
    </row>
    <row r="142" spans="1:20" ht="33.75" x14ac:dyDescent="0.5">
      <c r="D142" s="52"/>
      <c r="E142" s="52"/>
      <c r="F142" s="52"/>
      <c r="G142" s="52"/>
    </row>
    <row r="143" spans="1:20" ht="33.75" x14ac:dyDescent="0.5">
      <c r="D143" s="52"/>
      <c r="E143" s="52"/>
      <c r="F143" s="52"/>
      <c r="G143" s="52"/>
    </row>
  </sheetData>
  <mergeCells count="1">
    <mergeCell ref="B1:G1"/>
  </mergeCells>
  <pageMargins left="0.7" right="0.7" top="0.75" bottom="0.75" header="0.3" footer="0.3"/>
  <pageSetup paperSize="9" scale="21" fitToHeight="0" orientation="landscape" r:id="rId1"/>
  <rowBreaks count="8" manualBreakCount="8">
    <brk id="13" max="6" man="1"/>
    <brk id="27" max="6" man="1"/>
    <brk id="41" max="6" man="1"/>
    <brk id="55" max="6" man="1"/>
    <brk id="69" max="6" man="1"/>
    <brk id="83" max="6" man="1"/>
    <brk id="97" max="6" man="1"/>
    <brk id="11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theme="9"/>
    <pageSetUpPr fitToPage="1"/>
  </sheetPr>
  <dimension ref="A1:G15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  <col min="13" max="13" width="79.140625" customWidth="1"/>
  </cols>
  <sheetData>
    <row r="1" spans="1:7" ht="95.25" customHeight="1" x14ac:dyDescent="0.25">
      <c r="A1" s="72" t="s">
        <v>389</v>
      </c>
      <c r="B1" s="73"/>
      <c r="C1" s="73"/>
      <c r="D1" s="73"/>
      <c r="E1" s="73"/>
      <c r="F1" s="73"/>
      <c r="G1" s="73"/>
    </row>
    <row r="2" spans="1:7" ht="108" customHeight="1" x14ac:dyDescent="0.25">
      <c r="A2" s="43" t="s">
        <v>15</v>
      </c>
      <c r="B2" s="42" t="s">
        <v>9</v>
      </c>
      <c r="C2" s="43" t="s">
        <v>52</v>
      </c>
      <c r="D2" s="43" t="s">
        <v>11</v>
      </c>
      <c r="E2" s="43" t="s">
        <v>12</v>
      </c>
      <c r="F2" s="43" t="s">
        <v>13</v>
      </c>
      <c r="G2" s="43" t="s">
        <v>14</v>
      </c>
    </row>
    <row r="3" spans="1:7" ht="91.5" customHeight="1" x14ac:dyDescent="0.25">
      <c r="A3" s="11"/>
      <c r="B3" s="26" t="s">
        <v>53</v>
      </c>
      <c r="C3" s="27">
        <f>SUM(C4:C14)</f>
        <v>132</v>
      </c>
      <c r="D3" s="28">
        <f>SUM(D4:D14)</f>
        <v>3598115463.6999993</v>
      </c>
      <c r="E3" s="28">
        <f>SUM(E4:E14)</f>
        <v>4770327315.5</v>
      </c>
      <c r="F3" s="28">
        <f>SUM(F4:F14)</f>
        <v>1151436140.24</v>
      </c>
      <c r="G3" s="28">
        <f>SUM(G4:G14)</f>
        <v>2031445225.0400002</v>
      </c>
    </row>
    <row r="4" spans="1:7" ht="69.95" customHeight="1" x14ac:dyDescent="0.4">
      <c r="A4" s="22">
        <v>1</v>
      </c>
      <c r="B4" s="17" t="s">
        <v>391</v>
      </c>
      <c r="C4" s="20">
        <v>26</v>
      </c>
      <c r="D4" s="17">
        <v>1552214109.0999999</v>
      </c>
      <c r="E4" s="17">
        <v>2051600410.47</v>
      </c>
      <c r="F4" s="17">
        <v>499386301</v>
      </c>
      <c r="G4" s="17">
        <v>833055827.88999999</v>
      </c>
    </row>
    <row r="5" spans="1:7" ht="69.95" customHeight="1" x14ac:dyDescent="0.4">
      <c r="A5" s="22">
        <v>2</v>
      </c>
      <c r="B5" s="17" t="s">
        <v>392</v>
      </c>
      <c r="C5" s="20">
        <v>60</v>
      </c>
      <c r="D5" s="17">
        <v>1297273196.22</v>
      </c>
      <c r="E5" s="17">
        <v>1855957916.4300001</v>
      </c>
      <c r="F5" s="17">
        <v>558684720</v>
      </c>
      <c r="G5" s="17">
        <v>668708964.84000003</v>
      </c>
    </row>
    <row r="6" spans="1:7" ht="69.95" customHeight="1" x14ac:dyDescent="0.4">
      <c r="A6" s="22">
        <v>3</v>
      </c>
      <c r="B6" s="17" t="s">
        <v>393</v>
      </c>
      <c r="C6" s="20">
        <v>2</v>
      </c>
      <c r="D6" s="17">
        <v>17050860</v>
      </c>
      <c r="E6" s="17">
        <v>17050860</v>
      </c>
      <c r="F6" s="17">
        <v>0</v>
      </c>
      <c r="G6" s="17">
        <v>8428924.2100000009</v>
      </c>
    </row>
    <row r="7" spans="1:7" ht="69.95" customHeight="1" x14ac:dyDescent="0.4">
      <c r="A7" s="22">
        <v>4</v>
      </c>
      <c r="B7" s="17" t="s">
        <v>394</v>
      </c>
      <c r="C7" s="20">
        <v>1</v>
      </c>
      <c r="D7" s="17">
        <v>11868000</v>
      </c>
      <c r="E7" s="17">
        <v>11868000</v>
      </c>
      <c r="F7" s="17">
        <v>0</v>
      </c>
      <c r="G7" s="17">
        <v>7101197.4500000002</v>
      </c>
    </row>
    <row r="8" spans="1:7" ht="69.95" customHeight="1" x14ac:dyDescent="0.4">
      <c r="A8" s="22">
        <v>5</v>
      </c>
      <c r="B8" s="17" t="s">
        <v>395</v>
      </c>
      <c r="C8" s="20">
        <v>6</v>
      </c>
      <c r="D8" s="17">
        <v>58012083.700000003</v>
      </c>
      <c r="E8" s="17">
        <v>97730666.609999999</v>
      </c>
      <c r="F8" s="17">
        <v>39718583</v>
      </c>
      <c r="G8" s="17">
        <v>26455399.739999998</v>
      </c>
    </row>
    <row r="9" spans="1:7" ht="69.95" customHeight="1" x14ac:dyDescent="0.4">
      <c r="A9" s="22">
        <v>6</v>
      </c>
      <c r="B9" s="17" t="s">
        <v>396</v>
      </c>
      <c r="C9" s="20">
        <v>8</v>
      </c>
      <c r="D9" s="17">
        <v>239099356.75999999</v>
      </c>
      <c r="E9" s="17">
        <v>239099356.75999999</v>
      </c>
      <c r="F9" s="17"/>
      <c r="G9" s="17">
        <v>231686694.90000001</v>
      </c>
    </row>
    <row r="10" spans="1:7" ht="69.95" customHeight="1" x14ac:dyDescent="0.4">
      <c r="A10" s="22">
        <v>7</v>
      </c>
      <c r="B10" s="17" t="s">
        <v>397</v>
      </c>
      <c r="C10" s="20">
        <v>1</v>
      </c>
      <c r="D10" s="17">
        <v>7328514.4800000004</v>
      </c>
      <c r="E10" s="17">
        <v>19055820</v>
      </c>
      <c r="F10" s="17">
        <v>11727305.52</v>
      </c>
      <c r="G10" s="17">
        <v>2610383.83</v>
      </c>
    </row>
    <row r="11" spans="1:7" ht="69.95" customHeight="1" x14ac:dyDescent="0.4">
      <c r="A11" s="22">
        <v>8</v>
      </c>
      <c r="B11" s="17" t="s">
        <v>398</v>
      </c>
      <c r="C11" s="20">
        <v>3</v>
      </c>
      <c r="D11" s="17">
        <v>53185291.18</v>
      </c>
      <c r="E11" s="17">
        <v>60049857.899999999</v>
      </c>
      <c r="F11" s="17">
        <v>6864566.7199999997</v>
      </c>
      <c r="G11" s="17">
        <v>6401105.5099999998</v>
      </c>
    </row>
    <row r="12" spans="1:7" ht="69.95" customHeight="1" x14ac:dyDescent="0.4">
      <c r="A12" s="22">
        <v>9</v>
      </c>
      <c r="B12" s="17" t="s">
        <v>399</v>
      </c>
      <c r="C12" s="20">
        <v>9</v>
      </c>
      <c r="D12" s="17">
        <v>67382850.659999996</v>
      </c>
      <c r="E12" s="17">
        <v>85281316.109999999</v>
      </c>
      <c r="F12" s="17">
        <v>17898465</v>
      </c>
      <c r="G12" s="17">
        <v>58341214.159999996</v>
      </c>
    </row>
    <row r="13" spans="1:7" ht="69.95" customHeight="1" x14ac:dyDescent="0.4">
      <c r="A13" s="22">
        <v>10</v>
      </c>
      <c r="B13" s="17" t="s">
        <v>400</v>
      </c>
      <c r="C13" s="20">
        <v>12</v>
      </c>
      <c r="D13" s="17">
        <v>92162017.599999994</v>
      </c>
      <c r="E13" s="17">
        <v>127931635.2</v>
      </c>
      <c r="F13" s="17">
        <v>14993907</v>
      </c>
      <c r="G13" s="17">
        <v>55009278.619999997</v>
      </c>
    </row>
    <row r="14" spans="1:7" ht="69.95" customHeight="1" x14ac:dyDescent="0.4">
      <c r="A14" s="22">
        <v>11</v>
      </c>
      <c r="B14" s="17" t="s">
        <v>401</v>
      </c>
      <c r="C14" s="20">
        <v>4</v>
      </c>
      <c r="D14" s="17">
        <v>202539184</v>
      </c>
      <c r="E14" s="17">
        <v>204701476.02000001</v>
      </c>
      <c r="F14" s="17">
        <v>2162292</v>
      </c>
      <c r="G14" s="17">
        <v>133646233.89</v>
      </c>
    </row>
    <row r="15" spans="1:7" ht="26.25" x14ac:dyDescent="0.4">
      <c r="A15" s="44"/>
      <c r="B15" s="44"/>
      <c r="C15" s="45"/>
      <c r="D15" s="44"/>
      <c r="E15" s="44"/>
      <c r="F15" s="44"/>
      <c r="G15" s="44"/>
    </row>
  </sheetData>
  <mergeCells count="1">
    <mergeCell ref="A1:G1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theme="9"/>
    <pageSetUpPr fitToPage="1"/>
  </sheetPr>
  <dimension ref="A1:M14"/>
  <sheetViews>
    <sheetView view="pageBreakPreview" zoomScale="60" zoomScaleNormal="100" workbookViewId="0">
      <selection activeCell="K13" sqref="K13"/>
    </sheetView>
  </sheetViews>
  <sheetFormatPr defaultRowHeight="15" x14ac:dyDescent="0.25"/>
  <cols>
    <col min="1" max="1" width="58.14062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  <col min="13" max="13" width="92.28515625" customWidth="1"/>
  </cols>
  <sheetData>
    <row r="1" spans="1:13" ht="93.75" customHeight="1" x14ac:dyDescent="0.25">
      <c r="A1" s="72" t="s">
        <v>390</v>
      </c>
      <c r="B1" s="72"/>
      <c r="C1" s="72"/>
      <c r="D1" s="72"/>
      <c r="E1" s="72"/>
      <c r="F1" s="72"/>
      <c r="G1" s="72"/>
    </row>
    <row r="2" spans="1:13" ht="101.25" customHeight="1" x14ac:dyDescent="0.25">
      <c r="A2" s="42" t="s">
        <v>16</v>
      </c>
      <c r="B2" s="42" t="s">
        <v>10</v>
      </c>
      <c r="C2" s="43" t="s">
        <v>11</v>
      </c>
      <c r="D2" s="43" t="s">
        <v>12</v>
      </c>
      <c r="E2" s="43" t="s">
        <v>17</v>
      </c>
      <c r="F2" s="43" t="s">
        <v>14</v>
      </c>
      <c r="G2" s="43" t="s">
        <v>18</v>
      </c>
    </row>
    <row r="3" spans="1:13" s="13" customFormat="1" ht="93.75" customHeight="1" x14ac:dyDescent="0.35">
      <c r="A3" s="36" t="s">
        <v>53</v>
      </c>
      <c r="B3" s="37">
        <f>SUM(B4:B14)</f>
        <v>441</v>
      </c>
      <c r="C3" s="38">
        <f>SUM(C4:C14)</f>
        <v>8654466379.9899998</v>
      </c>
      <c r="D3" s="38">
        <f>SUM(D4:D14)</f>
        <v>38328919802.610001</v>
      </c>
      <c r="E3" s="38">
        <f>SUM(E4:E14)</f>
        <v>6574997767</v>
      </c>
      <c r="F3" s="38">
        <f>SUM(F4:F14)</f>
        <v>4231548066.3799996</v>
      </c>
      <c r="G3" s="39">
        <v>0.49</v>
      </c>
      <c r="M3" s="66"/>
    </row>
    <row r="4" spans="1:13" s="13" customFormat="1" ht="60" customHeight="1" x14ac:dyDescent="0.45">
      <c r="A4" s="23" t="s">
        <v>31</v>
      </c>
      <c r="B4" s="33">
        <v>51</v>
      </c>
      <c r="C4" s="34">
        <v>1428645219.23</v>
      </c>
      <c r="D4" s="34">
        <v>12559860035.889999</v>
      </c>
      <c r="E4" s="34">
        <v>2428900154</v>
      </c>
      <c r="F4" s="34">
        <v>295314429.49000001</v>
      </c>
      <c r="G4" s="35">
        <v>0.20670942338586101</v>
      </c>
    </row>
    <row r="5" spans="1:13" s="13" customFormat="1" ht="60" customHeight="1" x14ac:dyDescent="0.45">
      <c r="A5" s="23" t="s">
        <v>54</v>
      </c>
      <c r="B5" s="33">
        <v>71</v>
      </c>
      <c r="C5" s="34">
        <v>971908390.35000002</v>
      </c>
      <c r="D5" s="34">
        <v>8092106111.3500004</v>
      </c>
      <c r="E5" s="34">
        <v>1650131902</v>
      </c>
      <c r="F5" s="34">
        <v>314377252.88999999</v>
      </c>
      <c r="G5" s="35">
        <v>0.32346387376776098</v>
      </c>
    </row>
    <row r="6" spans="1:13" s="13" customFormat="1" ht="60" customHeight="1" x14ac:dyDescent="0.45">
      <c r="A6" s="23" t="s">
        <v>21</v>
      </c>
      <c r="B6" s="33">
        <v>35</v>
      </c>
      <c r="C6" s="34">
        <v>1476714451.7</v>
      </c>
      <c r="D6" s="34">
        <v>6225735704.3100004</v>
      </c>
      <c r="E6" s="34">
        <v>555096115</v>
      </c>
      <c r="F6" s="34">
        <v>819505162.10000002</v>
      </c>
      <c r="G6" s="35">
        <v>0.55495167745977003</v>
      </c>
    </row>
    <row r="7" spans="1:13" s="13" customFormat="1" ht="60" customHeight="1" x14ac:dyDescent="0.45">
      <c r="A7" s="23" t="s">
        <v>27</v>
      </c>
      <c r="B7" s="33">
        <v>87</v>
      </c>
      <c r="C7" s="34">
        <v>1741859169</v>
      </c>
      <c r="D7" s="34">
        <v>3105895750.6799998</v>
      </c>
      <c r="E7" s="34">
        <v>583923029</v>
      </c>
      <c r="F7" s="34">
        <v>1358518512.1800001</v>
      </c>
      <c r="G7" s="35">
        <v>0.77992442578461996</v>
      </c>
    </row>
    <row r="8" spans="1:13" s="13" customFormat="1" ht="60" customHeight="1" x14ac:dyDescent="0.45">
      <c r="A8" s="23" t="s">
        <v>26</v>
      </c>
      <c r="B8" s="33">
        <v>61</v>
      </c>
      <c r="C8" s="34">
        <v>912979857.15999997</v>
      </c>
      <c r="D8" s="34">
        <v>2898865793.7199998</v>
      </c>
      <c r="E8" s="34">
        <v>578856872</v>
      </c>
      <c r="F8" s="34">
        <v>474229771.33999997</v>
      </c>
      <c r="G8" s="35">
        <v>0.51943070553076898</v>
      </c>
    </row>
    <row r="9" spans="1:13" s="13" customFormat="1" ht="60" customHeight="1" x14ac:dyDescent="0.45">
      <c r="A9" s="23" t="s">
        <v>23</v>
      </c>
      <c r="B9" s="33">
        <v>65</v>
      </c>
      <c r="C9" s="34">
        <v>1393664733.3499999</v>
      </c>
      <c r="D9" s="34">
        <v>2008574916.4300001</v>
      </c>
      <c r="E9" s="34">
        <v>558684720</v>
      </c>
      <c r="F9" s="34">
        <v>760403375.27999997</v>
      </c>
      <c r="G9" s="35">
        <v>0.54561427657869499</v>
      </c>
    </row>
    <row r="10" spans="1:13" s="13" customFormat="1" ht="60" customHeight="1" x14ac:dyDescent="0.45">
      <c r="A10" s="23" t="s">
        <v>29</v>
      </c>
      <c r="B10" s="33">
        <v>17</v>
      </c>
      <c r="C10" s="34">
        <v>131154000</v>
      </c>
      <c r="D10" s="34">
        <v>1484505000</v>
      </c>
      <c r="E10" s="34">
        <v>116168000</v>
      </c>
      <c r="F10" s="34">
        <v>17634109.77</v>
      </c>
      <c r="G10" s="35">
        <v>0.13445346516309101</v>
      </c>
    </row>
    <row r="11" spans="1:13" s="13" customFormat="1" ht="60" customHeight="1" x14ac:dyDescent="0.45">
      <c r="A11" s="23" t="s">
        <v>55</v>
      </c>
      <c r="B11" s="33">
        <v>33</v>
      </c>
      <c r="C11" s="34">
        <v>141735009.81999999</v>
      </c>
      <c r="D11" s="34">
        <v>1305360025.6199999</v>
      </c>
      <c r="E11" s="34">
        <v>2065248</v>
      </c>
      <c r="F11" s="34">
        <v>36051608.100000001</v>
      </c>
      <c r="G11" s="35">
        <v>0.25435923097465202</v>
      </c>
    </row>
    <row r="12" spans="1:13" s="13" customFormat="1" ht="60" customHeight="1" x14ac:dyDescent="0.45">
      <c r="A12" s="23" t="s">
        <v>56</v>
      </c>
      <c r="B12" s="33">
        <v>8</v>
      </c>
      <c r="C12" s="34">
        <v>240732000</v>
      </c>
      <c r="D12" s="34">
        <v>245167672</v>
      </c>
      <c r="E12" s="34">
        <v>4435672</v>
      </c>
      <c r="F12" s="34">
        <v>43526020</v>
      </c>
      <c r="G12" s="35">
        <v>0.180806955452536</v>
      </c>
    </row>
    <row r="13" spans="1:13" s="13" customFormat="1" ht="60" customHeight="1" x14ac:dyDescent="0.45">
      <c r="A13" s="23" t="s">
        <v>30</v>
      </c>
      <c r="B13" s="33">
        <v>6</v>
      </c>
      <c r="C13" s="34">
        <v>201599589.84</v>
      </c>
      <c r="D13" s="34">
        <v>379161763.19999999</v>
      </c>
      <c r="E13" s="34">
        <v>86532278</v>
      </c>
      <c r="F13" s="34">
        <v>102339335.72</v>
      </c>
      <c r="G13" s="35">
        <v>0.50763662664801001</v>
      </c>
    </row>
    <row r="14" spans="1:13" s="13" customFormat="1" ht="60" customHeight="1" x14ac:dyDescent="0.45">
      <c r="A14" s="23" t="s">
        <v>28</v>
      </c>
      <c r="B14" s="33">
        <v>7</v>
      </c>
      <c r="C14" s="34">
        <v>13473959.539999999</v>
      </c>
      <c r="D14" s="34">
        <v>23687029.41</v>
      </c>
      <c r="E14" s="34">
        <v>10203777</v>
      </c>
      <c r="F14" s="34">
        <v>9648489.5099999998</v>
      </c>
      <c r="G14" s="35">
        <v>0.71608419791944899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theme="9"/>
    <pageSetUpPr fitToPage="1"/>
  </sheetPr>
  <dimension ref="A1:L29"/>
  <sheetViews>
    <sheetView view="pageBreakPreview" zoomScale="60" zoomScaleNormal="73" workbookViewId="0">
      <selection activeCell="I6" sqref="I6"/>
    </sheetView>
  </sheetViews>
  <sheetFormatPr defaultRowHeight="15" x14ac:dyDescent="0.25"/>
  <cols>
    <col min="1" max="1" width="9.5703125" customWidth="1"/>
    <col min="2" max="2" width="104.7109375" style="8" customWidth="1"/>
    <col min="3" max="3" width="21.7109375" customWidth="1"/>
    <col min="4" max="4" width="30.28515625" customWidth="1"/>
    <col min="5" max="5" width="34.7109375" customWidth="1"/>
    <col min="6" max="6" width="32.85546875" customWidth="1"/>
    <col min="7" max="7" width="30.85546875" customWidth="1"/>
    <col min="8" max="8" width="23.7109375" style="12" customWidth="1"/>
    <col min="9" max="9" width="14.85546875" bestFit="1" customWidth="1"/>
    <col min="11" max="11" width="36.5703125" customWidth="1"/>
    <col min="12" max="12" width="15.7109375" style="12" customWidth="1"/>
  </cols>
  <sheetData>
    <row r="1" spans="1:12" ht="108" customHeight="1" x14ac:dyDescent="0.25">
      <c r="A1" s="74" t="s">
        <v>375</v>
      </c>
      <c r="B1" s="75"/>
      <c r="C1" s="75"/>
      <c r="D1" s="75"/>
      <c r="E1" s="75"/>
      <c r="F1" s="75"/>
      <c r="G1" s="75"/>
      <c r="H1" s="75"/>
    </row>
    <row r="2" spans="1:12" ht="90.75" customHeight="1" x14ac:dyDescent="0.25">
      <c r="A2" s="16" t="s">
        <v>19</v>
      </c>
      <c r="B2" s="16" t="s">
        <v>9</v>
      </c>
      <c r="C2" s="15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41" t="s">
        <v>77</v>
      </c>
    </row>
    <row r="3" spans="1:12" ht="69" customHeight="1" x14ac:dyDescent="0.35">
      <c r="A3" s="11"/>
      <c r="B3" s="62" t="s">
        <v>53</v>
      </c>
      <c r="C3" s="60">
        <f>SUM(C4:C24)</f>
        <v>309</v>
      </c>
      <c r="D3" s="60">
        <f>SUM(D4:D24)</f>
        <v>5056350916.289999</v>
      </c>
      <c r="E3" s="60">
        <f>SUM(E4:E24)</f>
        <v>33558592487.110001</v>
      </c>
      <c r="F3" s="60">
        <f>SUM(F4:F24)</f>
        <v>5423561625.6300001</v>
      </c>
      <c r="G3" s="60">
        <f>SUM(G4:G24)</f>
        <v>2200102841.3399997</v>
      </c>
      <c r="H3" s="61">
        <v>0.435</v>
      </c>
    </row>
    <row r="4" spans="1:12" s="56" customFormat="1" ht="39.75" customHeight="1" x14ac:dyDescent="0.4">
      <c r="A4" s="53">
        <v>1</v>
      </c>
      <c r="B4" s="63" t="s">
        <v>36</v>
      </c>
      <c r="C4" s="58">
        <v>36</v>
      </c>
      <c r="D4" s="67">
        <v>588358933</v>
      </c>
      <c r="E4" s="67">
        <v>7708556654</v>
      </c>
      <c r="F4" s="67">
        <v>1650131902</v>
      </c>
      <c r="G4" s="67">
        <v>215224097.80000001</v>
      </c>
      <c r="H4" s="59">
        <v>0.36580407932720199</v>
      </c>
      <c r="L4" s="57"/>
    </row>
    <row r="5" spans="1:12" s="56" customFormat="1" ht="39.950000000000003" customHeight="1" x14ac:dyDescent="0.4">
      <c r="A5" s="53">
        <v>2</v>
      </c>
      <c r="B5" s="63" t="s">
        <v>33</v>
      </c>
      <c r="C5" s="54">
        <v>16</v>
      </c>
      <c r="D5" s="68">
        <v>973077500</v>
      </c>
      <c r="E5" s="68">
        <v>11252264169</v>
      </c>
      <c r="F5" s="68">
        <v>1775812575</v>
      </c>
      <c r="G5" s="68">
        <v>119149965</v>
      </c>
      <c r="H5" s="55">
        <v>0.122446531751068</v>
      </c>
      <c r="L5" s="57"/>
    </row>
    <row r="6" spans="1:12" ht="39.950000000000003" customHeight="1" x14ac:dyDescent="0.4">
      <c r="A6" s="19">
        <v>3</v>
      </c>
      <c r="B6" s="64" t="s">
        <v>34</v>
      </c>
      <c r="C6" s="20">
        <v>1</v>
      </c>
      <c r="D6" s="69">
        <v>105816</v>
      </c>
      <c r="E6" s="69">
        <v>211000000</v>
      </c>
      <c r="F6" s="69">
        <v>208903000</v>
      </c>
      <c r="G6" s="69">
        <v>105816</v>
      </c>
      <c r="H6" s="21">
        <v>1</v>
      </c>
    </row>
    <row r="7" spans="1:12" ht="39.950000000000003" customHeight="1" x14ac:dyDescent="0.4">
      <c r="A7" s="53">
        <v>4</v>
      </c>
      <c r="B7" s="64" t="s">
        <v>37</v>
      </c>
      <c r="C7" s="20">
        <v>8</v>
      </c>
      <c r="D7" s="69">
        <v>327929840</v>
      </c>
      <c r="E7" s="69">
        <v>837710433</v>
      </c>
      <c r="F7" s="69">
        <v>509780593</v>
      </c>
      <c r="G7" s="69">
        <v>103660323</v>
      </c>
      <c r="H7" s="21">
        <v>0.31610518579218</v>
      </c>
    </row>
    <row r="8" spans="1:12" ht="39.950000000000003" customHeight="1" x14ac:dyDescent="0.4">
      <c r="A8" s="53">
        <v>5</v>
      </c>
      <c r="B8" s="64" t="s">
        <v>35</v>
      </c>
      <c r="C8" s="20">
        <v>26</v>
      </c>
      <c r="D8" s="69">
        <v>259257764.16</v>
      </c>
      <c r="E8" s="69">
        <v>898242527.82000005</v>
      </c>
      <c r="F8" s="69">
        <v>442035379</v>
      </c>
      <c r="G8" s="69">
        <v>17377972.010000002</v>
      </c>
      <c r="H8" s="21">
        <v>6.7029707157681306E-2</v>
      </c>
    </row>
    <row r="9" spans="1:12" ht="39.950000000000003" customHeight="1" x14ac:dyDescent="0.4">
      <c r="A9" s="53">
        <v>6</v>
      </c>
      <c r="B9" s="64" t="s">
        <v>39</v>
      </c>
      <c r="C9" s="20">
        <v>17</v>
      </c>
      <c r="D9" s="69">
        <v>131154000</v>
      </c>
      <c r="E9" s="69">
        <v>1484505000</v>
      </c>
      <c r="F9" s="69">
        <v>116168000</v>
      </c>
      <c r="G9" s="69">
        <v>17634109.77</v>
      </c>
      <c r="H9" s="21">
        <v>0.13445346516309101</v>
      </c>
    </row>
    <row r="10" spans="1:12" ht="39.950000000000003" customHeight="1" x14ac:dyDescent="0.4">
      <c r="A10" s="19">
        <v>7</v>
      </c>
      <c r="B10" s="64" t="s">
        <v>41</v>
      </c>
      <c r="C10" s="20">
        <v>13</v>
      </c>
      <c r="D10" s="69">
        <v>270742000</v>
      </c>
      <c r="E10" s="69">
        <v>270742000</v>
      </c>
      <c r="F10" s="69"/>
      <c r="G10" s="69">
        <v>80166000</v>
      </c>
      <c r="H10" s="21">
        <v>0.29609739161267901</v>
      </c>
    </row>
    <row r="11" spans="1:12" ht="39.950000000000003" customHeight="1" x14ac:dyDescent="0.4">
      <c r="A11" s="53">
        <v>8</v>
      </c>
      <c r="B11" s="64" t="s">
        <v>377</v>
      </c>
      <c r="C11" s="20">
        <v>2</v>
      </c>
      <c r="D11" s="69">
        <v>1750000</v>
      </c>
      <c r="E11" s="69">
        <v>1750000</v>
      </c>
      <c r="F11" s="69"/>
      <c r="G11" s="69">
        <v>0</v>
      </c>
      <c r="H11" s="21">
        <v>0</v>
      </c>
    </row>
    <row r="12" spans="1:12" ht="39.950000000000003" customHeight="1" x14ac:dyDescent="0.4">
      <c r="A12" s="53">
        <v>9</v>
      </c>
      <c r="B12" s="64" t="s">
        <v>40</v>
      </c>
      <c r="C12" s="20">
        <v>7</v>
      </c>
      <c r="D12" s="69">
        <v>15746801.470000001</v>
      </c>
      <c r="E12" s="69">
        <v>15746801.470000001</v>
      </c>
      <c r="F12" s="69"/>
      <c r="G12" s="69">
        <v>87800</v>
      </c>
      <c r="H12" s="21">
        <v>5.5757355020492304E-3</v>
      </c>
    </row>
    <row r="13" spans="1:12" ht="39.950000000000003" customHeight="1" x14ac:dyDescent="0.4">
      <c r="A13" s="53">
        <v>10</v>
      </c>
      <c r="B13" s="64" t="s">
        <v>42</v>
      </c>
      <c r="C13" s="20">
        <v>6</v>
      </c>
      <c r="D13" s="69">
        <v>196109000</v>
      </c>
      <c r="E13" s="69">
        <v>196109000</v>
      </c>
      <c r="F13" s="69"/>
      <c r="G13" s="69">
        <v>31913510</v>
      </c>
      <c r="H13" s="21">
        <v>0.162733530842542</v>
      </c>
    </row>
    <row r="14" spans="1:12" ht="39.950000000000003" customHeight="1" x14ac:dyDescent="0.4">
      <c r="A14" s="19">
        <v>11</v>
      </c>
      <c r="B14" s="64" t="s">
        <v>38</v>
      </c>
      <c r="C14" s="20">
        <v>2</v>
      </c>
      <c r="D14" s="69">
        <v>44623000</v>
      </c>
      <c r="E14" s="69">
        <v>49058672</v>
      </c>
      <c r="F14" s="69">
        <v>4435672</v>
      </c>
      <c r="G14" s="69">
        <v>11612510</v>
      </c>
      <c r="H14" s="21">
        <v>0.26023597696255302</v>
      </c>
    </row>
    <row r="15" spans="1:12" ht="39.950000000000003" customHeight="1" x14ac:dyDescent="0.4">
      <c r="A15" s="53">
        <v>12</v>
      </c>
      <c r="B15" s="64" t="s">
        <v>50</v>
      </c>
      <c r="C15" s="20">
        <v>6</v>
      </c>
      <c r="D15" s="69">
        <v>1718462</v>
      </c>
      <c r="E15" s="69">
        <v>1718462</v>
      </c>
      <c r="F15" s="69"/>
      <c r="G15" s="69">
        <v>122868.56</v>
      </c>
      <c r="H15" s="21">
        <v>7.1499142838189006E-2</v>
      </c>
    </row>
    <row r="16" spans="1:12" ht="39.950000000000003" customHeight="1" x14ac:dyDescent="0.4">
      <c r="A16" s="53">
        <v>13</v>
      </c>
      <c r="B16" s="64" t="s">
        <v>32</v>
      </c>
      <c r="C16" s="20">
        <v>10</v>
      </c>
      <c r="D16" s="69">
        <v>227273137.08000001</v>
      </c>
      <c r="E16" s="69">
        <v>427743137.07999998</v>
      </c>
      <c r="F16" s="69">
        <v>126770000</v>
      </c>
      <c r="G16" s="69">
        <v>50238841.399999999</v>
      </c>
      <c r="H16" s="21">
        <v>0.22105050357234199</v>
      </c>
    </row>
    <row r="17" spans="1:9" ht="67.5" customHeight="1" x14ac:dyDescent="0.4">
      <c r="A17" s="53">
        <v>14</v>
      </c>
      <c r="B17" s="64" t="s">
        <v>46</v>
      </c>
      <c r="C17" s="20">
        <v>6</v>
      </c>
      <c r="D17" s="69">
        <v>13754324.810000001</v>
      </c>
      <c r="E17" s="69">
        <v>257408962.05000001</v>
      </c>
      <c r="F17" s="69">
        <v>77745675</v>
      </c>
      <c r="G17" s="69">
        <v>10143880.49</v>
      </c>
      <c r="H17" s="21">
        <v>0.73750479431930804</v>
      </c>
    </row>
    <row r="18" spans="1:9" ht="39.950000000000003" customHeight="1" x14ac:dyDescent="0.4">
      <c r="A18" s="19">
        <v>15</v>
      </c>
      <c r="B18" s="64" t="s">
        <v>48</v>
      </c>
      <c r="C18" s="20">
        <v>43</v>
      </c>
      <c r="D18" s="69">
        <v>966129854.16999996</v>
      </c>
      <c r="E18" s="69">
        <v>1823696195.6900001</v>
      </c>
      <c r="F18" s="69"/>
      <c r="G18" s="69">
        <v>966129854.16999996</v>
      </c>
      <c r="H18" s="21">
        <v>1</v>
      </c>
    </row>
    <row r="19" spans="1:9" ht="39.950000000000003" customHeight="1" x14ac:dyDescent="0.4">
      <c r="A19" s="53">
        <v>16</v>
      </c>
      <c r="B19" s="64" t="s">
        <v>49</v>
      </c>
      <c r="C19" s="20">
        <v>4</v>
      </c>
      <c r="D19" s="69">
        <v>62373794.119999997</v>
      </c>
      <c r="E19" s="69">
        <v>178479328.25999999</v>
      </c>
      <c r="F19" s="69">
        <v>116096241</v>
      </c>
      <c r="G19" s="69">
        <v>45389087.869999997</v>
      </c>
      <c r="H19" s="21">
        <v>0.72769483579396499</v>
      </c>
    </row>
    <row r="20" spans="1:9" ht="39.950000000000003" customHeight="1" x14ac:dyDescent="0.4">
      <c r="A20" s="53">
        <v>17</v>
      </c>
      <c r="B20" s="64" t="s">
        <v>44</v>
      </c>
      <c r="C20" s="20">
        <v>46</v>
      </c>
      <c r="D20" s="69">
        <v>733521918.61000001</v>
      </c>
      <c r="E20" s="69">
        <v>2413045390.9000001</v>
      </c>
      <c r="F20" s="69">
        <v>346194408</v>
      </c>
      <c r="G20" s="69">
        <v>393230434.47000003</v>
      </c>
      <c r="H20" s="21">
        <v>0.53608545906188998</v>
      </c>
    </row>
    <row r="21" spans="1:9" ht="39.950000000000003" customHeight="1" x14ac:dyDescent="0.4">
      <c r="A21" s="53">
        <v>18</v>
      </c>
      <c r="B21" s="64" t="s">
        <v>45</v>
      </c>
      <c r="C21" s="20">
        <v>30</v>
      </c>
      <c r="D21" s="69">
        <v>16735009.82</v>
      </c>
      <c r="E21" s="69">
        <v>1180360025.6199999</v>
      </c>
      <c r="F21" s="69">
        <v>2065247.63</v>
      </c>
      <c r="G21" s="69">
        <v>16735009.82</v>
      </c>
      <c r="H21" s="21">
        <v>1</v>
      </c>
    </row>
    <row r="22" spans="1:9" ht="39.950000000000003" customHeight="1" x14ac:dyDescent="0.4">
      <c r="A22" s="19">
        <v>19</v>
      </c>
      <c r="B22" s="64" t="s">
        <v>47</v>
      </c>
      <c r="C22" s="20">
        <v>14</v>
      </c>
      <c r="D22" s="69">
        <v>14347835</v>
      </c>
      <c r="E22" s="69">
        <v>14347835</v>
      </c>
      <c r="F22" s="69"/>
      <c r="G22" s="69">
        <v>8623250</v>
      </c>
      <c r="H22" s="21">
        <v>0.60101402058219899</v>
      </c>
    </row>
    <row r="23" spans="1:9" ht="39.950000000000003" customHeight="1" x14ac:dyDescent="0.4">
      <c r="A23" s="53">
        <v>20</v>
      </c>
      <c r="B23" s="64" t="s">
        <v>43</v>
      </c>
      <c r="C23" s="20">
        <v>7</v>
      </c>
      <c r="D23" s="69">
        <v>10840531</v>
      </c>
      <c r="E23" s="69">
        <v>4035490000</v>
      </c>
      <c r="F23" s="69">
        <v>38636331</v>
      </c>
      <c r="G23" s="69">
        <v>10840531</v>
      </c>
      <c r="H23" s="21">
        <v>1</v>
      </c>
    </row>
    <row r="24" spans="1:9" ht="69.75" customHeight="1" x14ac:dyDescent="0.4">
      <c r="A24" s="53">
        <v>21</v>
      </c>
      <c r="B24" s="64" t="s">
        <v>51</v>
      </c>
      <c r="C24" s="20">
        <v>9</v>
      </c>
      <c r="D24" s="69">
        <v>200801395.05000001</v>
      </c>
      <c r="E24" s="69">
        <v>300617893.22000003</v>
      </c>
      <c r="F24" s="69">
        <v>8786602</v>
      </c>
      <c r="G24" s="69">
        <v>101716979.98</v>
      </c>
      <c r="H24" s="21">
        <v>0.50655514596734896</v>
      </c>
    </row>
    <row r="29" spans="1:9" ht="36" customHeight="1" x14ac:dyDescent="0.25">
      <c r="D29" s="3"/>
      <c r="E29" s="3"/>
      <c r="F29" s="3"/>
      <c r="G29" s="3"/>
      <c r="H29" s="3"/>
      <c r="I29" s="3"/>
    </row>
  </sheetData>
  <mergeCells count="1">
    <mergeCell ref="A1:H1"/>
  </mergeCells>
  <pageMargins left="0.7" right="0.7" top="0.75" bottom="0.75" header="0.3" footer="0.3"/>
  <pageSetup paperSize="9" scale="43" fitToWidth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theme="9"/>
    <pageSetUpPr fitToPage="1"/>
  </sheetPr>
  <dimension ref="A1:P7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  <col min="16" max="16" width="60.5703125" customWidth="1"/>
  </cols>
  <sheetData>
    <row r="1" spans="1:16" ht="87" customHeight="1" x14ac:dyDescent="0.25">
      <c r="A1" s="76" t="s">
        <v>373</v>
      </c>
      <c r="B1" s="76"/>
      <c r="C1" s="76"/>
      <c r="D1" s="76"/>
      <c r="E1" s="76"/>
      <c r="F1" s="76"/>
    </row>
    <row r="2" spans="1:16" ht="113.25" customHeight="1" x14ac:dyDescent="0.25">
      <c r="A2" s="6" t="s">
        <v>16</v>
      </c>
      <c r="B2" s="6" t="s">
        <v>10</v>
      </c>
      <c r="C2" s="7" t="s">
        <v>11</v>
      </c>
      <c r="D2" s="7" t="s">
        <v>12</v>
      </c>
      <c r="E2" s="7" t="s">
        <v>20</v>
      </c>
      <c r="F2" s="7" t="s">
        <v>14</v>
      </c>
    </row>
    <row r="3" spans="1:16" ht="78" customHeight="1" x14ac:dyDescent="0.25">
      <c r="A3" s="26" t="s">
        <v>53</v>
      </c>
      <c r="B3" s="27">
        <f>SUM(B4:B7)</f>
        <v>441</v>
      </c>
      <c r="C3" s="28">
        <f>SUM(C4:C7)</f>
        <v>8654466379.9899998</v>
      </c>
      <c r="D3" s="28">
        <f>SUM(D4:D7)</f>
        <v>38328919802.610001</v>
      </c>
      <c r="E3" s="28">
        <f>SUM(E4:E7)</f>
        <v>6574997767</v>
      </c>
      <c r="F3" s="28">
        <f>SUM(F4:F7)</f>
        <v>4231548066.3800001</v>
      </c>
      <c r="P3" s="3"/>
    </row>
    <row r="4" spans="1:16" ht="80.099999999999994" customHeight="1" x14ac:dyDescent="0.45">
      <c r="A4" s="23" t="s">
        <v>24</v>
      </c>
      <c r="B4" s="24">
        <v>93</v>
      </c>
      <c r="C4" s="25">
        <v>1383572004.5599999</v>
      </c>
      <c r="D4" s="25">
        <v>3057050787.4000001</v>
      </c>
      <c r="E4" s="25">
        <v>1373710288</v>
      </c>
      <c r="F4" s="25">
        <v>1084577688.1800001</v>
      </c>
    </row>
    <row r="5" spans="1:16" ht="80.099999999999994" customHeight="1" x14ac:dyDescent="0.45">
      <c r="A5" s="23" t="s">
        <v>22</v>
      </c>
      <c r="B5" s="24">
        <v>249</v>
      </c>
      <c r="C5" s="25">
        <v>6733750037.4300003</v>
      </c>
      <c r="D5" s="25">
        <v>28006383138.34</v>
      </c>
      <c r="E5" s="25">
        <v>5180912309</v>
      </c>
      <c r="F5" s="25">
        <v>3140684800</v>
      </c>
    </row>
    <row r="6" spans="1:16" ht="80.099999999999994" customHeight="1" x14ac:dyDescent="0.45">
      <c r="A6" s="23" t="s">
        <v>25</v>
      </c>
      <c r="B6" s="24">
        <v>21</v>
      </c>
      <c r="C6" s="25">
        <v>299673330</v>
      </c>
      <c r="D6" s="25">
        <v>1326767115.99</v>
      </c>
      <c r="E6" s="25">
        <v>10546399</v>
      </c>
      <c r="F6" s="25">
        <v>6285578.2000000002</v>
      </c>
    </row>
    <row r="7" spans="1:16" ht="80.099999999999994" customHeight="1" x14ac:dyDescent="0.45">
      <c r="A7" s="23" t="s">
        <v>57</v>
      </c>
      <c r="B7" s="24">
        <v>78</v>
      </c>
      <c r="C7" s="25">
        <v>237471008</v>
      </c>
      <c r="D7" s="25">
        <v>5938718760.8800001</v>
      </c>
      <c r="E7" s="25">
        <v>9828771</v>
      </c>
      <c r="F7" s="25">
        <v>0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theme="9"/>
    <pageSetUpPr fitToPage="1"/>
  </sheetPr>
  <dimension ref="A1:F26"/>
  <sheetViews>
    <sheetView view="pageBreakPreview" zoomScale="60" zoomScaleNormal="100" workbookViewId="0">
      <selection activeCell="J16" sqref="J16:J17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74" t="s">
        <v>374</v>
      </c>
      <c r="B1" s="74"/>
      <c r="C1" s="74"/>
      <c r="D1" s="74"/>
      <c r="E1" s="74"/>
      <c r="F1" s="74"/>
    </row>
    <row r="2" spans="1:6" ht="90.75" customHeight="1" x14ac:dyDescent="0.25">
      <c r="A2" s="15" t="s">
        <v>9</v>
      </c>
      <c r="B2" s="15" t="s">
        <v>10</v>
      </c>
      <c r="C2" s="16" t="s">
        <v>11</v>
      </c>
      <c r="D2" s="16" t="s">
        <v>12</v>
      </c>
      <c r="E2" s="16" t="s">
        <v>13</v>
      </c>
      <c r="F2" s="16" t="s">
        <v>14</v>
      </c>
    </row>
    <row r="3" spans="1:6" ht="60" customHeight="1" x14ac:dyDescent="0.25">
      <c r="A3" s="32" t="s">
        <v>53</v>
      </c>
      <c r="B3" s="32">
        <f>SUM(B4:B21)</f>
        <v>441</v>
      </c>
      <c r="C3" s="18">
        <f>SUM(C4:C22)</f>
        <v>8654466379.9899998</v>
      </c>
      <c r="D3" s="18">
        <f>SUM(D4:D21)</f>
        <v>38328919802.610001</v>
      </c>
      <c r="E3" s="18">
        <f>SUM(E4:E21)</f>
        <v>6574997767</v>
      </c>
      <c r="F3" s="18">
        <f>SUM(F4:F21)</f>
        <v>4231548066.3799996</v>
      </c>
    </row>
    <row r="4" spans="1:6" ht="27.75" x14ac:dyDescent="0.4">
      <c r="A4" s="29" t="s">
        <v>58</v>
      </c>
      <c r="B4" s="30">
        <v>73</v>
      </c>
      <c r="C4" s="31">
        <v>2316136831.1399999</v>
      </c>
      <c r="D4" s="31">
        <v>10842307669.23</v>
      </c>
      <c r="E4" s="31">
        <v>1742498425</v>
      </c>
      <c r="F4" s="31">
        <v>1020274337.27</v>
      </c>
    </row>
    <row r="5" spans="1:6" ht="30" customHeight="1" x14ac:dyDescent="0.4">
      <c r="A5" s="29" t="s">
        <v>72</v>
      </c>
      <c r="B5" s="30">
        <v>2</v>
      </c>
      <c r="C5" s="31">
        <v>68069647.519999996</v>
      </c>
      <c r="D5" s="31">
        <v>495122085</v>
      </c>
      <c r="E5" s="31">
        <v>358431118</v>
      </c>
      <c r="F5" s="31">
        <v>67968679.519999996</v>
      </c>
    </row>
    <row r="6" spans="1:6" ht="30" customHeight="1" x14ac:dyDescent="0.4">
      <c r="A6" s="29" t="s">
        <v>61</v>
      </c>
      <c r="B6" s="30">
        <v>29</v>
      </c>
      <c r="C6" s="31">
        <v>886029757.20000005</v>
      </c>
      <c r="D6" s="31">
        <v>4664978069.9200001</v>
      </c>
      <c r="E6" s="31">
        <v>1691889613</v>
      </c>
      <c r="F6" s="31">
        <v>269786728.26999998</v>
      </c>
    </row>
    <row r="7" spans="1:6" ht="30" customHeight="1" x14ac:dyDescent="0.4">
      <c r="A7" s="29" t="s">
        <v>60</v>
      </c>
      <c r="B7" s="30">
        <v>27</v>
      </c>
      <c r="C7" s="31">
        <v>410131940.48000002</v>
      </c>
      <c r="D7" s="31">
        <v>4151490606.6599998</v>
      </c>
      <c r="E7" s="31">
        <v>231883187</v>
      </c>
      <c r="F7" s="31">
        <v>170192327.58000001</v>
      </c>
    </row>
    <row r="8" spans="1:6" ht="30" customHeight="1" x14ac:dyDescent="0.4">
      <c r="A8" s="29" t="s">
        <v>62</v>
      </c>
      <c r="B8" s="30">
        <v>20</v>
      </c>
      <c r="C8" s="31">
        <v>478850034.97000003</v>
      </c>
      <c r="D8" s="31">
        <v>1563541521.9000001</v>
      </c>
      <c r="E8" s="31">
        <v>409554425</v>
      </c>
      <c r="F8" s="31">
        <v>170785637.66</v>
      </c>
    </row>
    <row r="9" spans="1:6" ht="30" customHeight="1" x14ac:dyDescent="0.4">
      <c r="A9" s="29" t="s">
        <v>75</v>
      </c>
      <c r="B9" s="30">
        <v>4</v>
      </c>
      <c r="C9" s="31">
        <v>44146685.829999998</v>
      </c>
      <c r="D9" s="31">
        <v>44223372.93</v>
      </c>
      <c r="E9" s="31">
        <v>0</v>
      </c>
      <c r="F9" s="31">
        <v>36205539.039999999</v>
      </c>
    </row>
    <row r="10" spans="1:6" ht="30" customHeight="1" x14ac:dyDescent="0.4">
      <c r="A10" s="29" t="s">
        <v>70</v>
      </c>
      <c r="B10" s="30">
        <v>7</v>
      </c>
      <c r="C10" s="31">
        <v>76580717.530000001</v>
      </c>
      <c r="D10" s="31">
        <v>268693591.17000002</v>
      </c>
      <c r="E10" s="31">
        <v>16969458</v>
      </c>
      <c r="F10" s="31">
        <v>55266050.25</v>
      </c>
    </row>
    <row r="11" spans="1:6" ht="30" customHeight="1" x14ac:dyDescent="0.4">
      <c r="A11" s="29" t="s">
        <v>65</v>
      </c>
      <c r="B11" s="30">
        <v>21</v>
      </c>
      <c r="C11" s="31">
        <v>352664923.47000003</v>
      </c>
      <c r="D11" s="31">
        <v>1316848559.4200001</v>
      </c>
      <c r="E11" s="31">
        <v>508912909</v>
      </c>
      <c r="F11" s="31">
        <v>119487153.83</v>
      </c>
    </row>
    <row r="12" spans="1:6" ht="30" customHeight="1" x14ac:dyDescent="0.4">
      <c r="A12" s="29" t="s">
        <v>74</v>
      </c>
      <c r="B12" s="30">
        <v>2</v>
      </c>
      <c r="C12" s="31">
        <v>35470936.890000001</v>
      </c>
      <c r="D12" s="31">
        <v>63372500</v>
      </c>
      <c r="E12" s="31">
        <v>9685638</v>
      </c>
      <c r="F12" s="31">
        <v>31965710.34</v>
      </c>
    </row>
    <row r="13" spans="1:6" ht="30" customHeight="1" x14ac:dyDescent="0.4">
      <c r="A13" s="29" t="s">
        <v>67</v>
      </c>
      <c r="B13" s="30">
        <v>19</v>
      </c>
      <c r="C13" s="31">
        <v>551174487.27999997</v>
      </c>
      <c r="D13" s="31">
        <v>1158984397.45</v>
      </c>
      <c r="E13" s="31">
        <v>148622405</v>
      </c>
      <c r="F13" s="31">
        <v>461398172.42000002</v>
      </c>
    </row>
    <row r="14" spans="1:6" ht="30" customHeight="1" x14ac:dyDescent="0.4">
      <c r="A14" s="29" t="s">
        <v>71</v>
      </c>
      <c r="B14" s="30">
        <v>21</v>
      </c>
      <c r="C14" s="31">
        <v>347036082.38</v>
      </c>
      <c r="D14" s="31">
        <v>1850867983.0699999</v>
      </c>
      <c r="E14" s="31">
        <v>47948495</v>
      </c>
      <c r="F14" s="31">
        <v>236563326.11000001</v>
      </c>
    </row>
    <row r="15" spans="1:6" ht="30" customHeight="1" x14ac:dyDescent="0.4">
      <c r="A15" s="29" t="s">
        <v>63</v>
      </c>
      <c r="B15" s="30">
        <v>12</v>
      </c>
      <c r="C15" s="31">
        <v>113326961.72</v>
      </c>
      <c r="D15" s="31">
        <v>650680098.53999996</v>
      </c>
      <c r="E15" s="31">
        <v>85223826</v>
      </c>
      <c r="F15" s="31">
        <v>93446984.629999995</v>
      </c>
    </row>
    <row r="16" spans="1:6" ht="30" customHeight="1" x14ac:dyDescent="0.4">
      <c r="A16" s="29" t="s">
        <v>73</v>
      </c>
      <c r="B16" s="30">
        <v>18</v>
      </c>
      <c r="C16" s="31">
        <v>495586199.57999998</v>
      </c>
      <c r="D16" s="31">
        <v>715397400.62</v>
      </c>
      <c r="E16" s="31">
        <v>56409670</v>
      </c>
      <c r="F16" s="31">
        <v>202427239</v>
      </c>
    </row>
    <row r="17" spans="1:6" ht="30" customHeight="1" x14ac:dyDescent="0.4">
      <c r="A17" s="29" t="s">
        <v>64</v>
      </c>
      <c r="B17" s="30">
        <v>13</v>
      </c>
      <c r="C17" s="31">
        <v>178627219.47</v>
      </c>
      <c r="D17" s="31">
        <v>1063501427.2</v>
      </c>
      <c r="E17" s="31">
        <v>283848225</v>
      </c>
      <c r="F17" s="31">
        <v>57688342.880000003</v>
      </c>
    </row>
    <row r="18" spans="1:6" ht="30" customHeight="1" x14ac:dyDescent="0.4">
      <c r="A18" s="29" t="s">
        <v>68</v>
      </c>
      <c r="B18" s="30">
        <v>28</v>
      </c>
      <c r="C18" s="31">
        <v>598611075.71000004</v>
      </c>
      <c r="D18" s="31">
        <v>1123968901.3900001</v>
      </c>
      <c r="E18" s="31">
        <v>254011785</v>
      </c>
      <c r="F18" s="31">
        <v>309567331.99000001</v>
      </c>
    </row>
    <row r="19" spans="1:6" ht="30" customHeight="1" x14ac:dyDescent="0.4">
      <c r="A19" s="29" t="s">
        <v>69</v>
      </c>
      <c r="B19" s="30">
        <v>64</v>
      </c>
      <c r="C19" s="31">
        <v>579813031.89999998</v>
      </c>
      <c r="D19" s="31">
        <v>2653506351.9200001</v>
      </c>
      <c r="E19" s="31">
        <v>198358809</v>
      </c>
      <c r="F19" s="31">
        <v>401835078.38999999</v>
      </c>
    </row>
    <row r="20" spans="1:6" ht="30" customHeight="1" x14ac:dyDescent="0.4">
      <c r="A20" s="29" t="s">
        <v>66</v>
      </c>
      <c r="B20" s="30">
        <v>22</v>
      </c>
      <c r="C20" s="31">
        <v>177690337.37</v>
      </c>
      <c r="D20" s="31">
        <v>838833847.70000005</v>
      </c>
      <c r="E20" s="31">
        <v>14993907</v>
      </c>
      <c r="F20" s="31">
        <v>121735757.22</v>
      </c>
    </row>
    <row r="21" spans="1:6" ht="30" customHeight="1" x14ac:dyDescent="0.4">
      <c r="A21" s="29" t="s">
        <v>59</v>
      </c>
      <c r="B21" s="30">
        <v>59</v>
      </c>
      <c r="C21" s="31">
        <v>944519509.54999995</v>
      </c>
      <c r="D21" s="31">
        <v>4862601418.4899998</v>
      </c>
      <c r="E21" s="31">
        <v>515755872</v>
      </c>
      <c r="F21" s="31">
        <v>404953669.98000002</v>
      </c>
    </row>
    <row r="26" spans="1:6" x14ac:dyDescent="0.25">
      <c r="F26" t="s">
        <v>76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KURUMLAR1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KURUMLAR1!Yazdırma_Alanı</vt:lpstr>
      <vt:lpstr>'PROJE BAZINDA'!Yazdırma_Alanı</vt:lpstr>
      <vt:lpstr>'YATIRIMCI KURULUŞLAR'!Yazdırma_Alanı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2024-07-02T13:14:07Z</dcterms:modified>
</cp:coreProperties>
</file>